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N:\NATURAL_RESOURCE_MANAGEMENT\FISH COMMON FILES\Lamprey\Juvenile Lamprey\Cooling Water  Strainers Inspections\2024\"/>
    </mc:Choice>
  </mc:AlternateContent>
  <xr:revisionPtr revIDLastSave="0" documentId="13_ncr:1_{FBFC5A89-13F2-4BAF-8EDC-B2684C92808D}" xr6:coauthVersionLast="47" xr6:coauthVersionMax="47" xr10:uidLastSave="{00000000-0000-0000-0000-000000000000}"/>
  <bookViews>
    <workbookView xWindow="-110" yWindow="-90" windowWidth="19420" windowHeight="10400" firstSheet="15" activeTab="16"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 name="2024" sheetId="19"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19" l="1"/>
  <c r="Q18" i="19"/>
  <c r="Q5" i="19"/>
  <c r="Q51" i="19"/>
  <c r="Q50" i="19"/>
  <c r="Q49" i="19"/>
  <c r="Q48" i="19"/>
  <c r="Q47" i="19"/>
  <c r="Q46" i="19"/>
  <c r="Q45" i="19"/>
  <c r="Q44" i="19"/>
  <c r="Q42" i="19"/>
  <c r="Q41" i="19"/>
  <c r="Q40" i="19"/>
  <c r="Q39" i="19"/>
  <c r="Q38" i="19"/>
  <c r="Q37" i="19"/>
  <c r="Q36" i="19"/>
  <c r="Q35" i="19"/>
  <c r="Q33" i="19"/>
  <c r="Q32" i="19"/>
  <c r="Q31" i="19"/>
  <c r="Q30" i="19"/>
  <c r="Q29" i="19"/>
  <c r="Q28" i="19"/>
  <c r="Q27" i="19"/>
  <c r="Q24" i="19"/>
  <c r="Q23" i="19"/>
  <c r="Q22" i="19"/>
  <c r="Q21" i="19"/>
  <c r="Q19" i="19"/>
  <c r="Q17" i="19"/>
  <c r="Q16" i="19"/>
  <c r="Q14" i="19"/>
  <c r="Q13" i="19"/>
  <c r="Q12" i="19"/>
  <c r="Q11" i="19"/>
  <c r="Q10" i="19"/>
  <c r="Q9" i="19"/>
  <c r="Q8" i="19"/>
  <c r="Q7" i="19"/>
  <c r="Q6" i="19"/>
  <c r="Q13" i="18"/>
  <c r="Q49" i="18"/>
  <c r="Q23" i="18"/>
  <c r="Q12" i="18" l="1"/>
  <c r="Q40" i="18"/>
  <c r="Q39" i="18"/>
  <c r="Q38" i="18"/>
  <c r="Q37" i="18"/>
  <c r="Q36" i="18"/>
  <c r="Q22" i="18"/>
  <c r="Q11" i="18"/>
  <c r="Q31" i="18"/>
  <c r="Q48" i="18"/>
  <c r="Q47" i="18" l="1"/>
  <c r="Q30" i="18" l="1"/>
  <c r="Q10" i="18"/>
  <c r="Q21" i="18"/>
  <c r="Q46" i="18"/>
  <c r="Q29" i="18"/>
  <c r="Q20" i="18"/>
  <c r="Q9" i="18"/>
  <c r="Q8" i="18"/>
  <c r="Q45" i="18"/>
  <c r="Q44" i="18"/>
  <c r="Q7" i="18" l="1"/>
  <c r="Q19" i="18"/>
  <c r="Q28" i="18"/>
  <c r="Q35" i="18" l="1"/>
  <c r="Q18" i="18"/>
  <c r="Q17" i="18"/>
  <c r="Q16" i="18"/>
  <c r="Q43" i="18"/>
  <c r="Q27" i="18" l="1"/>
  <c r="Q26" i="18"/>
  <c r="Q6" i="18" l="1"/>
  <c r="Q34" i="18"/>
  <c r="Q42" i="18"/>
  <c r="Q33" i="18"/>
  <c r="Q25" i="18"/>
  <c r="Q15"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<sst xmlns="http://schemas.openxmlformats.org/spreadsheetml/2006/main" count="18499" uniqueCount="951">
  <si>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</si>
  <si>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</si>
  <si>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</si>
  <si>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</si>
  <si>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</si>
  <si>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</si>
  <si>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</si>
  <si>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</si>
  <si>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</si>
  <si>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</si>
  <si>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</si>
  <si>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</si>
  <si>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</si>
  <si>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</si>
  <si>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</si>
  <si>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</si>
  <si>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</si>
  <si>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</si>
  <si>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</si>
  <si>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</si>
  <si>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</si>
  <si>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</si>
  <si>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</si>
  <si>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</si>
  <si>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</si>
  <si>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</si>
  <si>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</si>
  <si>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</si>
  <si>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</si>
  <si>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</si>
  <si>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</si>
  <si>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</si>
  <si>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</si>
  <si>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</si>
  <si>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</si>
  <si>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</si>
  <si>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</si>
  <si>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</si>
  <si>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</si>
  <si>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</si>
  <si>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</si>
  <si>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</si>
  <si>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</si>
  <si>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</si>
  <si>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</si>
  <si>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</si>
  <si>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</si>
  <si>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</si>
  <si>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</si>
  <si>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</si>
  <si>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</si>
  <si>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</si>
  <si>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</si>
  <si>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</si>
  <si>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</si>
  <si>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</si>
  <si>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</si>
  <si>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</si>
  <si>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</si>
  <si>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</si>
  <si>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</si>
  <si>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</si>
  <si>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</si>
  <si>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</si>
  <si>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</si>
  <si>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</si>
  <si>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</si>
  <si>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</si>
  <si>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</si>
  <si>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</si>
  <si>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</si>
  <si>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</si>
  <si>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</si>
  <si>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</si>
  <si>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</si>
  <si>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</si>
  <si>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</si>
  <si>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</si>
  <si>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</si>
  <si>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</si>
  <si>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</si>
  <si>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</si>
  <si>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</si>
  <si>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</si>
  <si>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</si>
  <si>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</si>
  <si>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</si>
  <si>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</si>
  <si>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</si>
  <si>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</si>
  <si>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</si>
  <si>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</si>
  <si>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</si>
  <si>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</si>
  <si>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</si>
  <si>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</si>
  <si>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</si>
  <si>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</si>
  <si>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</si>
  <si>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</si>
  <si>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</si>
  <si>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</si>
  <si>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</si>
  <si>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</si>
  <si>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</si>
  <si>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</si>
  <si>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</si>
  <si>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</si>
  <si>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</si>
  <si>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</si>
  <si>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</si>
  <si>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</si>
  <si>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</si>
  <si>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</si>
  <si>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</si>
  <si>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</si>
  <si>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</si>
  <si>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</si>
  <si>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</si>
  <si>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</si>
  <si>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</si>
  <si>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</si>
  <si>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</si>
  <si>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</si>
  <si>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</si>
  <si>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</si>
  <si>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</si>
  <si>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</si>
  <si>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</si>
  <si>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</si>
  <si>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</si>
  <si>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</si>
  <si>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</si>
  <si>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</si>
  <si>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</si>
  <si>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</si>
  <si>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</si>
  <si>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</si>
  <si>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</si>
  <si>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</si>
  <si>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</si>
  <si>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</si>
  <si>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</si>
  <si>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</si>
  <si>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</si>
  <si>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</si>
  <si>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</si>
  <si>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</si>
  <si>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</si>
  <si>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</si>
  <si>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</si>
  <si>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</si>
  <si>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</si>
  <si>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</si>
  <si>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</si>
  <si>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</si>
  <si>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</si>
  <si>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</si>
  <si>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</si>
  <si>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</si>
  <si>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</si>
  <si>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</si>
  <si>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</si>
  <si>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</si>
  <si>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</si>
  <si>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</si>
  <si>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</si>
  <si>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</si>
  <si>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</si>
  <si>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</si>
  <si>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</si>
  <si>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</si>
  <si>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</si>
  <si>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</si>
  <si>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</si>
  <si>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</si>
  <si>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</si>
  <si>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</si>
  <si>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</si>
  <si>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</si>
  <si>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</si>
  <si>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</si>
  <si>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</si>
  <si>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</si>
  <si>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</si>
  <si>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</si>
  <si>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</si>
  <si>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</si>
  <si>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</si>
  <si>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</si>
  <si>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</si>
  <si>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</si>
  <si>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</si>
  <si>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</si>
  <si>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</si>
  <si>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</si>
  <si>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</si>
  <si>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</si>
  <si>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</si>
  <si>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</si>
  <si>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</si>
  <si>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</si>
  <si>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</si>
  <si>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</si>
  <si>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</si>
  <si>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</si>
  <si>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</si>
  <si>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</si>
  <si>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</si>
  <si>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</si>
  <si>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</si>
  <si>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</si>
  <si>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</si>
  <si>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</si>
  <si>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</si>
  <si>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</si>
  <si>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</si>
  <si>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</si>
  <si>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</si>
  <si>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</si>
  <si>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</si>
  <si>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</si>
  <si>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</si>
  <si>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</si>
  <si>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</si>
  <si>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</si>
  <si>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</si>
  <si>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</si>
  <si>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</si>
  <si>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</si>
  <si>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</si>
  <si>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</si>
  <si>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</si>
  <si>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</si>
  <si>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</si>
  <si>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</si>
  <si>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</si>
  <si>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</si>
  <si>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</si>
  <si>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</si>
  <si>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</si>
  <si>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</si>
  <si>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</si>
  <si>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</si>
  <si>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</si>
  <si>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</si>
  <si>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</si>
  <si>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</si>
  <si>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</si>
  <si>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</si>
  <si>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</si>
  <si>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</si>
  <si>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</si>
  <si>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</si>
  <si>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</si>
  <si>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</si>
  <si>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</si>
  <si>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</si>
  <si>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</si>
  <si>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</si>
  <si>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</si>
  <si>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</si>
  <si>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</si>
  <si>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</si>
  <si>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</si>
  <si>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</si>
  <si>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</si>
  <si>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</si>
  <si>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</si>
  <si>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</si>
  <si>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</si>
  <si>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</si>
  <si>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</si>
  <si>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</si>
  <si>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</si>
  <si>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</si>
  <si>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</si>
  <si>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</si>
  <si>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</si>
  <si>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</si>
  <si>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</si>
  <si>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</si>
  <si>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</si>
  <si>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</si>
  <si>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</si>
  <si>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</si>
  <si>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</si>
  <si>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</si>
  <si>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</si>
  <si>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</si>
  <si>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</si>
  <si>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</si>
  <si>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</si>
  <si>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</si>
  <si>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</si>
  <si>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</si>
  <si>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</si>
  <si>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</si>
  <si>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</si>
  <si>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</si>
  <si>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</si>
  <si>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</si>
  <si>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</si>
  <si>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</si>
  <si>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</si>
  <si>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</si>
  <si>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</si>
  <si>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</si>
  <si>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</si>
  <si>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</si>
  <si>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</si>
  <si>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</si>
  <si>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</si>
  <si>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</si>
  <si>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</si>
  <si>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</si>
  <si>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</si>
  <si>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</si>
  <si>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</si>
  <si>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</si>
  <si>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</si>
  <si>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</si>
  <si>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</si>
  <si>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</si>
  <si>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</si>
  <si>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</si>
  <si>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</si>
  <si>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</si>
  <si>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</si>
  <si>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</si>
  <si>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</si>
  <si>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</si>
  <si>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</si>
  <si>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</si>
  <si>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</si>
  <si>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</si>
  <si>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</si>
  <si>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</si>
  <si>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</si>
  <si>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</si>
  <si>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</si>
  <si>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</si>
  <si>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</si>
  <si>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</si>
  <si>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</si>
  <si>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</si>
  <si>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</si>
  <si>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</si>
  <si>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</si>
  <si>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</si>
  <si>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</si>
  <si>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</si>
  <si>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</si>
  <si>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</si>
  <si>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</si>
  <si>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</si>
  <si>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</si>
  <si>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</si>
  <si>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</si>
  <si>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</si>
  <si>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</si>
  <si>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</si>
  <si>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</si>
  <si>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</si>
  <si>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</si>
  <si>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</si>
  <si>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</si>
  <si>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</si>
  <si>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</si>
  <si>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</si>
  <si>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</si>
  <si>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</si>
  <si>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</si>
  <si>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</si>
  <si>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</si>
  <si>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</si>
  <si>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</si>
  <si>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</si>
  <si>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</si>
  <si>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</si>
  <si>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</si>
  <si>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</si>
  <si>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</si>
  <si>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</si>
  <si>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</si>
  <si>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</si>
  <si>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</si>
  <si>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</si>
  <si>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</si>
  <si>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</si>
  <si>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</si>
  <si>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</si>
  <si>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</si>
  <si>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</si>
  <si>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</si>
  <si>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</si>
  <si>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</si>
  <si>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</si>
  <si>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</si>
  <si>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</si>
  <si>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</si>
  <si>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</si>
  <si>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</si>
  <si>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</si>
  <si>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</si>
  <si>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</si>
  <si>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</si>
  <si>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</si>
  <si>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</si>
  <si>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</si>
  <si>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</si>
  <si>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</si>
  <si>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</si>
  <si>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</si>
  <si>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</si>
  <si>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</si>
  <si>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</si>
  <si>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</si>
  <si>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</si>
  <si>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</si>
  <si>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</si>
  <si>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</si>
  <si>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</si>
  <si>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</si>
  <si>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</si>
  <si>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</si>
  <si>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</si>
  <si>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</si>
  <si>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</si>
  <si>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</si>
  <si>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</si>
  <si>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</si>
  <si>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</si>
  <si>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</si>
  <si>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</si>
  <si>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</si>
  <si>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</si>
  <si>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</si>
  <si>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</si>
  <si>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</si>
  <si>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</si>
  <si>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</si>
  <si>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</si>
  <si>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</si>
  <si>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</si>
  <si>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</si>
  <si>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</si>
  <si>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</si>
  <si>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</si>
  <si>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</si>
  <si>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</si>
  <si>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</si>
  <si>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</si>
  <si>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</si>
  <si>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</si>
  <si>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</si>
  <si>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</si>
  <si>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</si>
  <si>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</si>
  <si>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</si>
  <si>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</si>
  <si>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</si>
  <si>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</si>
  <si>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</si>
  <si>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</si>
  <si>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</si>
  <si>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</si>
  <si>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</si>
  <si>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</si>
  <si>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</si>
  <si>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</si>
  <si>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</si>
  <si>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</si>
  <si>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</si>
  <si>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</si>
  <si>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</si>
  <si>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</si>
  <si>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</si>
  <si>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</si>
  <si>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</si>
  <si>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</si>
  <si>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</si>
  <si>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</si>
  <si>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</si>
  <si>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</si>
  <si>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</si>
  <si>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</si>
  <si>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</si>
  <si>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</si>
  <si>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</si>
  <si>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</si>
  <si>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</si>
  <si>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</si>
  <si>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</si>
  <si>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</si>
  <si>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</si>
  <si>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</si>
  <si>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</si>
  <si>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</si>
  <si>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</si>
  <si>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</si>
  <si>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</si>
  <si>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</si>
  <si>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</si>
  <si>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</si>
  <si>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</si>
  <si>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</si>
  <si>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</si>
  <si>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</si>
  <si>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</si>
  <si>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</si>
  <si>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</si>
  <si>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</si>
  <si>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</si>
  <si>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</si>
  <si>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</si>
  <si>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</si>
  <si>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</si>
  <si>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</si>
  <si>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</si>
  <si>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</si>
  <si>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</si>
  <si>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</si>
  <si>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</si>
  <si>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</si>
  <si>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</si>
  <si>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</si>
  <si>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</si>
  <si>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</si>
  <si>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</si>
  <si>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</si>
  <si>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</si>
  <si>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</si>
  <si>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</si>
  <si>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</si>
  <si>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</si>
  <si>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</si>
  <si>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</si>
  <si>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</si>
  <si>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</si>
  <si>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</si>
  <si>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</si>
  <si>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</si>
  <si>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</si>
  <si>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</si>
  <si>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</si>
  <si>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</si>
  <si>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</si>
  <si>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</si>
  <si>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</si>
  <si>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</si>
  <si>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</si>
  <si>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</si>
  <si>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</si>
  <si>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</si>
  <si>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</si>
  <si>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</si>
  <si>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</si>
  <si>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</si>
  <si>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</si>
  <si>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</si>
  <si>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</si>
  <si>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</si>
  <si>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</si>
  <si>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</si>
  <si>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</si>
  <si>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</si>
  <si>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</si>
  <si>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</si>
  <si>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</si>
  <si>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</si>
  <si>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</si>
  <si>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</si>
  <si>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</si>
  <si>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</si>
  <si>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</si>
  <si>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</si>
  <si>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</si>
  <si>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</si>
  <si>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</si>
  <si>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</si>
  <si>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</si>
  <si>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</si>
  <si>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</si>
  <si>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</si>
  <si>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</si>
  <si>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</si>
  <si>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</si>
  <si>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</si>
  <si>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</si>
  <si>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</si>
  <si>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</si>
  <si>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</si>
  <si>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</si>
  <si>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</si>
  <si>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</si>
  <si>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</si>
  <si>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</si>
  <si>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</si>
  <si>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</si>
  <si>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</si>
  <si>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</si>
  <si>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</si>
  <si>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</si>
  <si>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</si>
  <si>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</si>
  <si>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</si>
  <si>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</si>
  <si>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</si>
  <si>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</si>
  <si>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</si>
  <si>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</si>
  <si>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</si>
  <si>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</si>
  <si>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</si>
  <si>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</si>
  <si>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</si>
  <si>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</si>
  <si>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</si>
  <si>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</si>
  <si>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</si>
  <si>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</si>
  <si>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</si>
  <si>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</si>
  <si>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</si>
  <si>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</si>
  <si>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</si>
  <si>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</si>
  <si>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</si>
  <si>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</si>
  <si>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</si>
  <si>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</si>
  <si>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</si>
  <si>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</si>
  <si>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</si>
  <si>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</si>
  <si>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</si>
  <si>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</si>
  <si>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</si>
  <si>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</si>
  <si>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</si>
  <si>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</si>
  <si>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</si>
  <si>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</si>
  <si>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</si>
  <si>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</si>
  <si>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</si>
  <si>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</si>
  <si>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</si>
  <si>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</si>
  <si>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</si>
  <si>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</si>
  <si>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</si>
  <si>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</si>
  <si>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</si>
  <si>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</si>
  <si>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</si>
  <si>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</si>
  <si>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</si>
  <si>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</si>
  <si>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</si>
  <si>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</si>
  <si>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</si>
  <si>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</si>
  <si>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</si>
  <si>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</si>
  <si>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</si>
  <si>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</si>
  <si>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</si>
  <si>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</si>
  <si>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</si>
  <si>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</si>
  <si>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</si>
  <si>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</si>
  <si>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</si>
  <si>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</si>
  <si>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</si>
  <si>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</si>
  <si>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</si>
  <si>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</si>
  <si>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</si>
  <si>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</si>
  <si>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</si>
  <si>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</si>
  <si>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</si>
  <si>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</si>
  <si>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</si>
  <si>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</si>
  <si>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</si>
  <si>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</si>
  <si>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</si>
  <si>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</si>
  <si>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</si>
  <si>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</si>
  <si>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</si>
  <si>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</si>
  <si>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</si>
  <si>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</si>
  <si>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</si>
  <si>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</si>
  <si>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</si>
  <si>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</si>
  <si>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</si>
  <si>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</si>
  <si>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</si>
  <si>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</si>
  <si>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</si>
  <si>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</si>
  <si>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</si>
  <si>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</si>
  <si>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</si>
  <si>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</si>
  <si>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</si>
  <si>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</si>
  <si>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</si>
  <si>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</si>
  <si>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</si>
  <si>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</si>
  <si>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</si>
  <si>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</si>
  <si>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</si>
  <si>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</si>
  <si>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</si>
  <si>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</si>
  <si>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</si>
  <si>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</si>
  <si>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</si>
  <si>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</si>
  <si>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</si>
  <si>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</si>
  <si>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</si>
  <si>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</si>
  <si>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</si>
  <si>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</si>
  <si>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</si>
  <si>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</si>
  <si>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</si>
  <si>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</si>
  <si>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</si>
  <si>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</si>
  <si>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</si>
  <si>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</si>
  <si>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</si>
  <si>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</si>
  <si>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</si>
  <si>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</si>
  <si>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</si>
  <si>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</si>
  <si>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</si>
  <si>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</si>
  <si>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</si>
  <si>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</si>
  <si>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</si>
  <si>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</si>
  <si>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</si>
  <si>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</si>
  <si>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</si>
  <si>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</si>
  <si>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</si>
  <si>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</si>
  <si>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</si>
  <si>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</si>
  <si>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</si>
  <si>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</si>
  <si>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</si>
  <si>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</si>
  <si>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</si>
  <si>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</si>
  <si>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</si>
  <si>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</si>
  <si>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</si>
  <si>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</si>
  <si>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</si>
  <si>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</si>
  <si>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</si>
  <si>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</si>
  <si>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</si>
  <si>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</si>
  <si>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</si>
  <si>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</si>
  <si>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</si>
  <si>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</si>
  <si>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</si>
  <si>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</si>
  <si>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</si>
  <si>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</si>
  <si>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</si>
  <si>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</si>
  <si>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</si>
  <si>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</si>
  <si>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</si>
  <si>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</si>
  <si>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</si>
  <si>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</si>
  <si>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</si>
  <si>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</si>
  <si>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</si>
  <si>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</si>
  <si>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</si>
  <si>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</si>
  <si>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</si>
  <si>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</si>
  <si>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</si>
  <si>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</si>
  <si>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</si>
  <si>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</si>
  <si>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</si>
  <si>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</si>
  <si>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</si>
  <si>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</si>
  <si>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</si>
  <si>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</si>
  <si>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</si>
  <si>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</si>
  <si>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</si>
  <si>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</si>
  <si>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</si>
  <si>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</si>
  <si>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</si>
  <si>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</si>
  <si>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</si>
  <si>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</si>
  <si>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</si>
  <si>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</si>
  <si>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</si>
  <si>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</si>
  <si>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</si>
  <si>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</si>
  <si>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</si>
  <si>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</si>
  <si>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</si>
  <si>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</si>
  <si>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</si>
  <si>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</si>
  <si>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</si>
  <si>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</si>
  <si>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</si>
  <si>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</si>
  <si>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</si>
  <si>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</si>
  <si>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</si>
  <si>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</si>
  <si>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</si>
  <si>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</si>
  <si>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</si>
  <si>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</si>
  <si>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</si>
  <si>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</si>
  <si>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</si>
  <si>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</si>
  <si>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</si>
  <si>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</si>
  <si>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</si>
  <si>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</si>
  <si>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</si>
  <si>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</si>
  <si>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</si>
  <si>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</si>
  <si>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</si>
  <si>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</si>
  <si>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</si>
  <si>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</si>
  <si>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</si>
  <si>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</si>
  <si>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</si>
  <si>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</si>
  <si>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</si>
  <si>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</si>
  <si>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</si>
  <si>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</si>
  <si>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</si>
  <si>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</si>
  <si>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</si>
  <si>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</si>
  <si>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</si>
  <si>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</si>
  <si>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</si>
  <si>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</si>
  <si>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</si>
  <si>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</si>
  <si>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</si>
  <si>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</si>
  <si>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</si>
  <si>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</si>
  <si>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</si>
  <si>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</si>
  <si>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</si>
  <si>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</si>
  <si>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</si>
  <si>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</si>
  <si>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</si>
  <si>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</si>
  <si>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</si>
  <si>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</si>
  <si>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</si>
  <si>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</si>
  <si>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</si>
  <si>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</si>
  <si>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</si>
  <si>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</si>
  <si>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</si>
  <si>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</si>
  <si>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</si>
  <si>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</si>
  <si>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</si>
  <si>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</si>
  <si>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</si>
  <si>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</si>
  <si>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</si>
  <si>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</si>
  <si>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</si>
  <si>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</si>
  <si>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</si>
  <si>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</si>
  <si>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</si>
  <si>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</si>
  <si>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</si>
  <si>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</si>
  <si>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</si>
  <si>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</si>
  <si>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</si>
  <si>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</si>
  <si>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</si>
  <si>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</si>
  <si>
    <t xml:space="preserve">1 live lamprey. Remaining dead. 18 Siberian prawns. 2 other fish.  </t>
  </si>
  <si>
    <t xml:space="preserve">1 live and 2 dead lamprey.  No other fish </t>
  </si>
  <si>
    <t>1583 dead juvenile shad</t>
  </si>
  <si>
    <t>NWW Turbine Unit Strainer Inspections 2024</t>
  </si>
  <si>
    <t>529 dead juvenile shad, 1 crawfish</t>
  </si>
  <si>
    <t xml:space="preserve">1 live juvenile lamprey, ~100 juvenile shad total. </t>
  </si>
  <si>
    <t>1 live lamprey, 21 dead, 1 carp, 65 juv shad, 4 adult shad, 1 perch, 1 carp</t>
  </si>
  <si>
    <t>11 lamprey were live, 1 dead smolt</t>
  </si>
  <si>
    <t>4 live juvenile lamprey</t>
  </si>
  <si>
    <t>4 live juvenile lamprey, 2 siberian prawns</t>
  </si>
  <si>
    <t>4 dead lamprey</t>
  </si>
  <si>
    <t xml:space="preserve">32 live lamprey </t>
  </si>
  <si>
    <t>All dead lamprey, 1 live siberian prawn</t>
  </si>
  <si>
    <t>All lamprey were dead, 1 other dead fish</t>
  </si>
  <si>
    <t>All lampre dead</t>
  </si>
  <si>
    <t xml:space="preserve">65 siberiean prawns, 1 shad, 8 non recoverable lamprey due to being stuck in strainer. </t>
  </si>
  <si>
    <t>50 dead lamprey &amp; 50 live lamprey</t>
  </si>
  <si>
    <t>-</t>
  </si>
  <si>
    <t>12 shad</t>
  </si>
  <si>
    <t>1 shad</t>
  </si>
  <si>
    <t xml:space="preserve">2 salmonids, 4 live lamprey </t>
  </si>
  <si>
    <t>60 prawns, 1 unidentifiable salmonid, 1 small mouth bass, all lamprey were morts and included 1 adult lamprey</t>
  </si>
  <si>
    <t xml:space="preserve">All lamprey were dead  </t>
  </si>
  <si>
    <t>32 live lamprey, 130 morts, 3 smolt morts</t>
  </si>
  <si>
    <t xml:space="preserve">All lamprey were dead, 1 dead salmon  </t>
  </si>
  <si>
    <t xml:space="preserve">lamprey 3 live &amp; 20 morts </t>
  </si>
  <si>
    <t>all lamprey morts (5 decomposing in unit 6), 110 siberian prawns, 3 shad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</si>
</sst>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5" x14ac:dyDescent="0.25"/>
  <cols>
    <col min="1" max="1" width="9.7265625" style="118" bestFit="1" customWidth="1"/>
    <col min="2" max="2" width="8.26953125" customWidth="1"/>
    <col min="3" max="3" width="9.7265625" style="118" bestFit="1" customWidth="1"/>
    <col min="5" max="5" width="9.7265625" style="118" bestFit="1" customWidth="1"/>
    <col min="7" max="7" width="9.7265625" style="118" bestFit="1" customWidth="1"/>
    <col min="9" max="9" width="9.7265625" style="118" bestFit="1" customWidth="1"/>
    <col min="11" max="11" width="9.7265625" style="118" bestFit="1" customWidth="1"/>
    <col min="13" max="13" width="9.7265625" style="118" bestFit="1" customWidth="1"/>
    <col min="16" max="16" width="7.1796875" style="221" bestFit="1" customWidth="1"/>
    <col min="17" max="17" width="5.26953125" customWidth="1"/>
    <col min="18" max="20" width="6.1796875" customWidth="1"/>
    <col min="21" max="21" width="9.1796875" style="221" bestFit="1" customWidth="1"/>
    <col min="22" max="22" width="5" bestFit="1" customWidth="1"/>
    <col min="23" max="23" width="4.7265625" customWidth="1"/>
    <col min="24" max="24" width="6.453125" customWidth="1"/>
    <col min="25" max="25" width="5.1796875" customWidth="1"/>
    <col min="26" max="26" width="9.7265625" style="221" bestFit="1" customWidth="1"/>
    <col min="27" max="28" width="4.81640625" customWidth="1"/>
    <col min="29" max="29" width="5.7265625" customWidth="1"/>
    <col min="30" max="30" width="3.7265625" customWidth="1"/>
    <col min="31" max="31" width="9.7265625" style="221" bestFit="1" customWidth="1"/>
    <col min="32" max="32" width="4" customWidth="1"/>
    <col min="33" max="33" width="5" customWidth="1"/>
    <col min="34" max="34" width="6.1796875" customWidth="1"/>
    <col min="35" max="35" width="4.1796875" customWidth="1"/>
    <col min="36" max="36" width="9.7265625" style="221" bestFit="1" customWidth="1"/>
    <col min="37" max="37" width="4" customWidth="1"/>
    <col min="38" max="38" width="5" customWidth="1"/>
    <col min="39" max="39" width="6" customWidth="1"/>
    <col min="40" max="40" width="4" customWidth="1"/>
  </cols>
  <sheetData>
    <row r="1" spans="1:40" x14ac:dyDescent="0.25">
      <c r="A1" s="219"/>
      <c r="B1" s="54"/>
      <c r="C1" s="220"/>
      <c r="D1" s="89"/>
      <c r="E1" s="220"/>
      <c r="F1" s="54"/>
      <c r="G1" s="220"/>
      <c r="H1" s="54"/>
      <c r="I1" s="220"/>
      <c r="J1" s="54"/>
      <c r="K1" s="220"/>
      <c r="L1" s="54"/>
      <c r="M1" s="220"/>
      <c r="N1" s="54"/>
    </row>
    <row r="2" spans="1:40" x14ac:dyDescent="0.25">
      <c r="A2" s="222"/>
      <c r="B2" s="14"/>
      <c r="C2" s="223"/>
      <c r="E2" s="223"/>
      <c r="F2" s="14"/>
      <c r="G2" s="223"/>
      <c r="H2" s="14"/>
      <c r="I2" s="223"/>
      <c r="J2" s="14"/>
      <c r="K2" s="223"/>
      <c r="L2" s="14"/>
      <c r="M2" s="223"/>
      <c r="N2" s="14"/>
    </row>
    <row r="3" spans="1:40" x14ac:dyDescent="0.25">
      <c r="A3" s="222"/>
      <c r="B3" s="224">
        <v>2010</v>
      </c>
      <c r="C3" s="223"/>
      <c r="D3">
        <v>2011</v>
      </c>
      <c r="E3" s="223"/>
      <c r="F3" s="14">
        <v>2012</v>
      </c>
      <c r="G3" s="223"/>
      <c r="H3" s="14">
        <v>2013</v>
      </c>
      <c r="I3" s="223"/>
      <c r="J3" s="14">
        <v>2014</v>
      </c>
      <c r="K3" s="223"/>
      <c r="L3" s="14">
        <v>2015</v>
      </c>
      <c r="M3" s="223"/>
      <c r="N3" s="14">
        <v>2016</v>
      </c>
    </row>
    <row r="4" spans="1:40" x14ac:dyDescent="0.25">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5">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5">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5">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5">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5">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5">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5">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5">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5">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5">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5">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5">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5">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5">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5">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5">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5">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5">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5">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5">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5">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5">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5">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5">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5">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5">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5">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5">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5">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5">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5">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5">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5">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5">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5">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5">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5">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5">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5">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5">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5">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5">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5">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5">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5">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5">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5">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5">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5">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5">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5">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5">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5">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5">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5">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5">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5">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5">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5">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5">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5">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5">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5">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5">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5">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5">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5">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5">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5">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5">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5">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5">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5">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5">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5">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5">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5">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5">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5">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5">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5">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5">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5">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5">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5">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5">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5">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5">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5">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5">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5">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5">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5">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5">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5">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5">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5">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5">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5">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5">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5">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5">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5">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5">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5">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5">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5">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5">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5">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5">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5">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5">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5">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5">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5">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5">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5">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5">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5">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5">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5">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5">
      <c r="A126" s="240"/>
      <c r="U126" s="239">
        <v>40409</v>
      </c>
      <c r="V126">
        <v>0</v>
      </c>
      <c r="W126">
        <f t="shared" si="19"/>
        <v>3011</v>
      </c>
      <c r="X126">
        <f t="shared" si="11"/>
        <v>0.97443365695792883</v>
      </c>
      <c r="Z126" s="221">
        <v>40519</v>
      </c>
      <c r="AA126">
        <v>1</v>
      </c>
      <c r="AB126">
        <f t="shared" si="16"/>
        <v>8200</v>
      </c>
      <c r="AC126">
        <f t="shared" si="12"/>
        <v>1</v>
      </c>
    </row>
    <row r="127" spans="1:34" x14ac:dyDescent="0.25">
      <c r="A127" s="240"/>
      <c r="U127" s="221">
        <v>40411</v>
      </c>
      <c r="V127">
        <v>0</v>
      </c>
      <c r="W127">
        <f t="shared" si="19"/>
        <v>3011</v>
      </c>
      <c r="X127">
        <f t="shared" si="11"/>
        <v>0.97443365695792883</v>
      </c>
      <c r="Z127" s="4">
        <v>40520</v>
      </c>
      <c r="AA127" s="16">
        <v>0</v>
      </c>
      <c r="AB127">
        <f t="shared" si="16"/>
        <v>8200</v>
      </c>
      <c r="AC127">
        <f t="shared" si="12"/>
        <v>1</v>
      </c>
    </row>
    <row r="128" spans="1:34" x14ac:dyDescent="0.25">
      <c r="A128" s="240"/>
      <c r="U128" s="221">
        <v>40412</v>
      </c>
      <c r="V128">
        <v>0</v>
      </c>
      <c r="W128">
        <f t="shared" si="19"/>
        <v>3011</v>
      </c>
      <c r="X128">
        <f t="shared" si="11"/>
        <v>0.97443365695792883</v>
      </c>
      <c r="Z128" s="221">
        <v>40521</v>
      </c>
      <c r="AA128">
        <v>0</v>
      </c>
      <c r="AB128">
        <f t="shared" si="16"/>
        <v>8200</v>
      </c>
      <c r="AC128">
        <f t="shared" si="12"/>
        <v>1</v>
      </c>
    </row>
    <row r="129" spans="1:29" x14ac:dyDescent="0.25">
      <c r="A129" s="240"/>
      <c r="U129" s="221">
        <v>40413</v>
      </c>
      <c r="V129">
        <v>0</v>
      </c>
      <c r="W129">
        <f t="shared" si="19"/>
        <v>3011</v>
      </c>
      <c r="X129">
        <f t="shared" si="11"/>
        <v>0.97443365695792883</v>
      </c>
      <c r="Z129" s="221">
        <v>40523</v>
      </c>
      <c r="AA129">
        <v>0</v>
      </c>
      <c r="AB129">
        <f t="shared" si="16"/>
        <v>8200</v>
      </c>
      <c r="AC129">
        <f t="shared" si="12"/>
        <v>1</v>
      </c>
    </row>
    <row r="130" spans="1:29" x14ac:dyDescent="0.25">
      <c r="A130" s="240"/>
      <c r="U130" s="221">
        <v>40413</v>
      </c>
      <c r="V130">
        <v>0</v>
      </c>
      <c r="W130">
        <f t="shared" si="19"/>
        <v>3011</v>
      </c>
      <c r="X130">
        <f t="shared" si="11"/>
        <v>0.97443365695792883</v>
      </c>
      <c r="Z130" s="221">
        <v>40530</v>
      </c>
      <c r="AA130">
        <v>0</v>
      </c>
      <c r="AB130">
        <f t="shared" si="16"/>
        <v>8200</v>
      </c>
      <c r="AC130">
        <f t="shared" si="12"/>
        <v>1</v>
      </c>
    </row>
    <row r="131" spans="1:29" x14ac:dyDescent="0.25">
      <c r="A131" s="240"/>
      <c r="U131" s="239">
        <v>40416</v>
      </c>
      <c r="V131">
        <v>0</v>
      </c>
      <c r="W131">
        <f t="shared" si="19"/>
        <v>3011</v>
      </c>
      <c r="X131">
        <f t="shared" si="11"/>
        <v>0.97443365695792883</v>
      </c>
      <c r="Z131" s="221">
        <v>40535</v>
      </c>
      <c r="AA131">
        <v>0</v>
      </c>
      <c r="AB131">
        <f t="shared" si="16"/>
        <v>8200</v>
      </c>
      <c r="AC131">
        <f t="shared" si="12"/>
        <v>1</v>
      </c>
    </row>
    <row r="132" spans="1:29" x14ac:dyDescent="0.25">
      <c r="A132" s="240"/>
      <c r="U132" s="221">
        <v>40416</v>
      </c>
      <c r="V132">
        <v>0</v>
      </c>
      <c r="W132">
        <f t="shared" si="19"/>
        <v>3011</v>
      </c>
      <c r="X132">
        <f t="shared" si="11"/>
        <v>0.97443365695792883</v>
      </c>
    </row>
    <row r="133" spans="1:29" x14ac:dyDescent="0.25">
      <c r="A133" s="240"/>
      <c r="U133" s="221">
        <v>40418</v>
      </c>
      <c r="V133">
        <v>0</v>
      </c>
      <c r="W133">
        <f t="shared" si="19"/>
        <v>3011</v>
      </c>
      <c r="X133">
        <f t="shared" si="11"/>
        <v>0.97443365695792883</v>
      </c>
    </row>
    <row r="134" spans="1:29" x14ac:dyDescent="0.25">
      <c r="A134" s="240"/>
      <c r="U134" s="221">
        <v>40419</v>
      </c>
      <c r="V134">
        <v>0</v>
      </c>
      <c r="W134">
        <f t="shared" si="19"/>
        <v>3011</v>
      </c>
      <c r="X134">
        <f t="shared" ref="X134:X195" si="20">W134/3090</f>
        <v>0.97443365695792883</v>
      </c>
    </row>
    <row r="135" spans="1:29" x14ac:dyDescent="0.25">
      <c r="A135" s="240"/>
      <c r="U135" s="239">
        <v>40422</v>
      </c>
      <c r="V135">
        <v>0</v>
      </c>
      <c r="W135">
        <f t="shared" si="19"/>
        <v>3011</v>
      </c>
      <c r="X135">
        <f t="shared" si="20"/>
        <v>0.97443365695792883</v>
      </c>
    </row>
    <row r="136" spans="1:29" x14ac:dyDescent="0.25">
      <c r="A136" s="240"/>
      <c r="U136" s="221">
        <v>40426</v>
      </c>
      <c r="V136">
        <v>0</v>
      </c>
      <c r="W136">
        <f t="shared" ref="W136:W195" si="21">W135+V136</f>
        <v>3011</v>
      </c>
      <c r="X136">
        <f t="shared" si="20"/>
        <v>0.97443365695792883</v>
      </c>
    </row>
    <row r="137" spans="1:29" x14ac:dyDescent="0.25">
      <c r="A137" s="240"/>
      <c r="U137" s="221">
        <v>40427</v>
      </c>
      <c r="V137">
        <v>0</v>
      </c>
      <c r="W137">
        <f t="shared" si="21"/>
        <v>3011</v>
      </c>
      <c r="X137">
        <f t="shared" si="20"/>
        <v>0.97443365695792883</v>
      </c>
    </row>
    <row r="138" spans="1:29" x14ac:dyDescent="0.25">
      <c r="A138" s="240"/>
      <c r="U138" s="221">
        <v>40432</v>
      </c>
      <c r="V138">
        <v>0</v>
      </c>
      <c r="W138">
        <f t="shared" si="21"/>
        <v>3011</v>
      </c>
      <c r="X138">
        <f t="shared" si="20"/>
        <v>0.97443365695792883</v>
      </c>
    </row>
    <row r="139" spans="1:29" x14ac:dyDescent="0.25">
      <c r="A139" s="240"/>
      <c r="U139" s="221">
        <v>40433</v>
      </c>
      <c r="V139">
        <v>0</v>
      </c>
      <c r="W139">
        <f t="shared" si="21"/>
        <v>3011</v>
      </c>
      <c r="X139">
        <f t="shared" si="20"/>
        <v>0.97443365695792883</v>
      </c>
    </row>
    <row r="140" spans="1:29" x14ac:dyDescent="0.25">
      <c r="A140" s="240"/>
      <c r="U140" s="221">
        <v>40435</v>
      </c>
      <c r="V140">
        <v>0</v>
      </c>
      <c r="W140">
        <f t="shared" si="21"/>
        <v>3011</v>
      </c>
      <c r="X140">
        <f t="shared" si="20"/>
        <v>0.97443365695792883</v>
      </c>
    </row>
    <row r="141" spans="1:29" x14ac:dyDescent="0.25">
      <c r="A141" s="240"/>
      <c r="U141" s="239">
        <v>40436</v>
      </c>
      <c r="V141">
        <v>0</v>
      </c>
      <c r="W141">
        <f t="shared" si="21"/>
        <v>3011</v>
      </c>
      <c r="X141">
        <f t="shared" si="20"/>
        <v>0.97443365695792883</v>
      </c>
    </row>
    <row r="142" spans="1:29" x14ac:dyDescent="0.25">
      <c r="A142" s="240"/>
      <c r="U142" s="221">
        <v>40439</v>
      </c>
      <c r="V142">
        <v>0</v>
      </c>
      <c r="W142">
        <f t="shared" si="21"/>
        <v>3011</v>
      </c>
      <c r="X142">
        <f t="shared" si="20"/>
        <v>0.97443365695792883</v>
      </c>
    </row>
    <row r="143" spans="1:29" x14ac:dyDescent="0.25">
      <c r="A143" s="240"/>
      <c r="U143" s="221">
        <v>40440</v>
      </c>
      <c r="V143">
        <v>0</v>
      </c>
      <c r="W143">
        <f t="shared" si="21"/>
        <v>3011</v>
      </c>
      <c r="X143">
        <f t="shared" si="20"/>
        <v>0.97443365695792883</v>
      </c>
    </row>
    <row r="144" spans="1:29" x14ac:dyDescent="0.25">
      <c r="A144" s="240"/>
      <c r="U144" s="221">
        <v>40440</v>
      </c>
      <c r="V144">
        <v>0</v>
      </c>
      <c r="W144">
        <f t="shared" si="21"/>
        <v>3011</v>
      </c>
      <c r="X144">
        <f t="shared" si="20"/>
        <v>0.97443365695792883</v>
      </c>
    </row>
    <row r="145" spans="1:24" x14ac:dyDescent="0.25">
      <c r="A145" s="240"/>
      <c r="U145" s="239">
        <v>40441</v>
      </c>
      <c r="V145">
        <v>0</v>
      </c>
      <c r="W145">
        <f t="shared" si="21"/>
        <v>3011</v>
      </c>
      <c r="X145">
        <f t="shared" si="20"/>
        <v>0.97443365695792883</v>
      </c>
    </row>
    <row r="146" spans="1:24" x14ac:dyDescent="0.25">
      <c r="A146" s="240"/>
      <c r="U146" s="221">
        <v>40443</v>
      </c>
      <c r="V146">
        <v>0</v>
      </c>
      <c r="W146">
        <f t="shared" si="21"/>
        <v>3011</v>
      </c>
      <c r="X146">
        <f t="shared" si="20"/>
        <v>0.97443365695792883</v>
      </c>
    </row>
    <row r="147" spans="1:24" x14ac:dyDescent="0.25">
      <c r="A147" s="240"/>
      <c r="U147" s="221">
        <v>40446</v>
      </c>
      <c r="V147">
        <v>0</v>
      </c>
      <c r="W147">
        <f t="shared" si="21"/>
        <v>3011</v>
      </c>
      <c r="X147">
        <f t="shared" si="20"/>
        <v>0.97443365695792883</v>
      </c>
    </row>
    <row r="148" spans="1:24" x14ac:dyDescent="0.25">
      <c r="A148" s="240"/>
      <c r="U148" s="239">
        <v>40449</v>
      </c>
      <c r="V148">
        <v>0</v>
      </c>
      <c r="W148">
        <f t="shared" si="21"/>
        <v>3011</v>
      </c>
      <c r="X148">
        <f t="shared" si="20"/>
        <v>0.97443365695792883</v>
      </c>
    </row>
    <row r="149" spans="1:24" x14ac:dyDescent="0.25">
      <c r="A149" s="240"/>
      <c r="U149" s="221">
        <v>40449</v>
      </c>
      <c r="V149">
        <v>0</v>
      </c>
      <c r="W149">
        <f t="shared" si="21"/>
        <v>3011</v>
      </c>
      <c r="X149">
        <f t="shared" si="20"/>
        <v>0.97443365695792883</v>
      </c>
    </row>
    <row r="150" spans="1:24" x14ac:dyDescent="0.25">
      <c r="A150" s="240"/>
      <c r="U150" s="221">
        <v>40449</v>
      </c>
      <c r="V150">
        <v>0</v>
      </c>
      <c r="W150">
        <f t="shared" si="21"/>
        <v>3011</v>
      </c>
      <c r="X150">
        <f t="shared" si="20"/>
        <v>0.97443365695792883</v>
      </c>
    </row>
    <row r="151" spans="1:24" x14ac:dyDescent="0.25">
      <c r="A151" s="240"/>
      <c r="U151" s="221">
        <v>40452</v>
      </c>
      <c r="V151">
        <v>0</v>
      </c>
      <c r="W151">
        <f t="shared" si="21"/>
        <v>3011</v>
      </c>
      <c r="X151">
        <f t="shared" si="20"/>
        <v>0.97443365695792883</v>
      </c>
    </row>
    <row r="152" spans="1:24" x14ac:dyDescent="0.25">
      <c r="A152" s="240"/>
      <c r="U152" s="221">
        <v>40453</v>
      </c>
      <c r="V152">
        <v>0</v>
      </c>
      <c r="W152">
        <f t="shared" si="21"/>
        <v>3011</v>
      </c>
      <c r="X152">
        <f t="shared" si="20"/>
        <v>0.97443365695792883</v>
      </c>
    </row>
    <row r="153" spans="1:24" x14ac:dyDescent="0.25">
      <c r="A153" s="240"/>
      <c r="U153" s="221">
        <v>40457</v>
      </c>
      <c r="V153">
        <v>0</v>
      </c>
      <c r="W153">
        <f t="shared" si="21"/>
        <v>3011</v>
      </c>
      <c r="X153">
        <f t="shared" si="20"/>
        <v>0.97443365695792883</v>
      </c>
    </row>
    <row r="154" spans="1:24" x14ac:dyDescent="0.25">
      <c r="U154" s="221">
        <v>40460</v>
      </c>
      <c r="V154">
        <v>0</v>
      </c>
      <c r="W154">
        <f t="shared" si="21"/>
        <v>3011</v>
      </c>
      <c r="X154">
        <f t="shared" si="20"/>
        <v>0.97443365695792883</v>
      </c>
    </row>
    <row r="155" spans="1:24" x14ac:dyDescent="0.25">
      <c r="A155" s="240"/>
      <c r="U155" s="239">
        <v>40461</v>
      </c>
      <c r="V155">
        <v>0</v>
      </c>
      <c r="W155">
        <f t="shared" si="21"/>
        <v>3011</v>
      </c>
      <c r="X155">
        <f t="shared" si="20"/>
        <v>0.97443365695792883</v>
      </c>
    </row>
    <row r="156" spans="1:24" x14ac:dyDescent="0.25">
      <c r="A156" s="240"/>
      <c r="U156" s="221">
        <v>40461</v>
      </c>
      <c r="V156">
        <v>0</v>
      </c>
      <c r="W156">
        <f t="shared" si="21"/>
        <v>3011</v>
      </c>
      <c r="X156">
        <f t="shared" si="20"/>
        <v>0.97443365695792883</v>
      </c>
    </row>
    <row r="157" spans="1:24" x14ac:dyDescent="0.25">
      <c r="A157" s="240"/>
      <c r="U157" s="221">
        <v>40462</v>
      </c>
      <c r="V157">
        <v>0</v>
      </c>
      <c r="W157">
        <f t="shared" si="21"/>
        <v>3011</v>
      </c>
      <c r="X157">
        <f t="shared" si="20"/>
        <v>0.97443365695792883</v>
      </c>
    </row>
    <row r="158" spans="1:24" x14ac:dyDescent="0.25">
      <c r="A158" s="240"/>
      <c r="U158" s="221">
        <v>40467</v>
      </c>
      <c r="V158">
        <v>0</v>
      </c>
      <c r="W158">
        <f t="shared" si="21"/>
        <v>3011</v>
      </c>
      <c r="X158">
        <f t="shared" si="20"/>
        <v>0.97443365695792883</v>
      </c>
    </row>
    <row r="159" spans="1:24" x14ac:dyDescent="0.25">
      <c r="A159" s="240"/>
      <c r="U159" s="221">
        <v>40467</v>
      </c>
      <c r="V159">
        <v>0</v>
      </c>
      <c r="W159">
        <f t="shared" si="21"/>
        <v>3011</v>
      </c>
      <c r="X159">
        <f t="shared" si="20"/>
        <v>0.97443365695792883</v>
      </c>
    </row>
    <row r="160" spans="1:24" x14ac:dyDescent="0.25">
      <c r="A160" s="240"/>
      <c r="U160" s="239">
        <v>40471</v>
      </c>
      <c r="V160">
        <v>0</v>
      </c>
      <c r="W160">
        <f t="shared" si="21"/>
        <v>3011</v>
      </c>
      <c r="X160">
        <f t="shared" si="20"/>
        <v>0.97443365695792883</v>
      </c>
    </row>
    <row r="161" spans="1:24" x14ac:dyDescent="0.25">
      <c r="A161" s="240"/>
      <c r="U161" s="221">
        <v>40471</v>
      </c>
      <c r="V161">
        <v>0</v>
      </c>
      <c r="W161">
        <f t="shared" si="21"/>
        <v>3011</v>
      </c>
      <c r="X161">
        <f t="shared" si="20"/>
        <v>0.97443365695792883</v>
      </c>
    </row>
    <row r="162" spans="1:24" x14ac:dyDescent="0.25">
      <c r="A162" s="240"/>
      <c r="U162" s="221">
        <v>40474</v>
      </c>
      <c r="V162">
        <v>0</v>
      </c>
      <c r="W162">
        <f t="shared" si="21"/>
        <v>3011</v>
      </c>
      <c r="X162">
        <f t="shared" si="20"/>
        <v>0.97443365695792883</v>
      </c>
    </row>
    <row r="163" spans="1:24" x14ac:dyDescent="0.25">
      <c r="A163" s="240"/>
      <c r="U163" s="221">
        <v>40474</v>
      </c>
      <c r="V163">
        <v>1</v>
      </c>
      <c r="W163">
        <f t="shared" si="21"/>
        <v>3012</v>
      </c>
      <c r="X163">
        <f t="shared" si="20"/>
        <v>0.97475728155339803</v>
      </c>
    </row>
    <row r="164" spans="1:24" x14ac:dyDescent="0.25">
      <c r="A164" s="240"/>
      <c r="U164" s="221">
        <v>40475</v>
      </c>
      <c r="V164">
        <v>0</v>
      </c>
      <c r="W164">
        <f t="shared" si="21"/>
        <v>3012</v>
      </c>
      <c r="X164">
        <f t="shared" si="20"/>
        <v>0.97475728155339803</v>
      </c>
    </row>
    <row r="165" spans="1:24" x14ac:dyDescent="0.25">
      <c r="A165" s="240"/>
      <c r="U165" s="239">
        <v>40478</v>
      </c>
      <c r="V165">
        <v>0</v>
      </c>
      <c r="W165">
        <f t="shared" si="21"/>
        <v>3012</v>
      </c>
      <c r="X165">
        <f t="shared" si="20"/>
        <v>0.97475728155339803</v>
      </c>
    </row>
    <row r="166" spans="1:24" x14ac:dyDescent="0.25">
      <c r="A166" s="240"/>
      <c r="U166" s="221">
        <v>40480</v>
      </c>
      <c r="V166">
        <v>0</v>
      </c>
      <c r="W166">
        <f t="shared" si="21"/>
        <v>3012</v>
      </c>
      <c r="X166">
        <f t="shared" si="20"/>
        <v>0.97475728155339803</v>
      </c>
    </row>
    <row r="167" spans="1:24" x14ac:dyDescent="0.25">
      <c r="A167" s="240"/>
      <c r="U167" s="221">
        <v>40482</v>
      </c>
      <c r="V167">
        <v>0</v>
      </c>
      <c r="W167">
        <f t="shared" si="21"/>
        <v>3012</v>
      </c>
      <c r="X167">
        <f t="shared" si="20"/>
        <v>0.97475728155339803</v>
      </c>
    </row>
    <row r="168" spans="1:24" x14ac:dyDescent="0.25">
      <c r="A168" s="240"/>
      <c r="U168" s="221">
        <v>40483</v>
      </c>
      <c r="V168">
        <v>0</v>
      </c>
      <c r="W168">
        <f t="shared" si="21"/>
        <v>3012</v>
      </c>
      <c r="X168">
        <f t="shared" si="20"/>
        <v>0.97475728155339803</v>
      </c>
    </row>
    <row r="169" spans="1:24" x14ac:dyDescent="0.25">
      <c r="A169" s="240"/>
      <c r="U169" s="239">
        <v>40485</v>
      </c>
      <c r="V169">
        <v>0</v>
      </c>
      <c r="W169">
        <f t="shared" si="21"/>
        <v>3012</v>
      </c>
      <c r="X169">
        <f t="shared" si="20"/>
        <v>0.97475728155339803</v>
      </c>
    </row>
    <row r="170" spans="1:24" x14ac:dyDescent="0.25">
      <c r="A170" s="240"/>
      <c r="U170" s="221">
        <v>40488</v>
      </c>
      <c r="V170">
        <v>0</v>
      </c>
      <c r="W170">
        <f t="shared" si="21"/>
        <v>3012</v>
      </c>
      <c r="X170">
        <f t="shared" si="20"/>
        <v>0.97475728155339803</v>
      </c>
    </row>
    <row r="171" spans="1:24" x14ac:dyDescent="0.25">
      <c r="A171" s="240"/>
      <c r="U171" s="221">
        <v>40489</v>
      </c>
      <c r="V171">
        <v>0</v>
      </c>
      <c r="W171">
        <f t="shared" si="21"/>
        <v>3012</v>
      </c>
      <c r="X171">
        <f t="shared" si="20"/>
        <v>0.97475728155339803</v>
      </c>
    </row>
    <row r="172" spans="1:24" x14ac:dyDescent="0.25">
      <c r="A172" s="240"/>
      <c r="U172" s="239">
        <v>40490</v>
      </c>
      <c r="V172">
        <v>0</v>
      </c>
      <c r="W172">
        <f t="shared" si="21"/>
        <v>3012</v>
      </c>
      <c r="X172">
        <f t="shared" si="20"/>
        <v>0.97475728155339803</v>
      </c>
    </row>
    <row r="173" spans="1:24" x14ac:dyDescent="0.25">
      <c r="A173" s="240"/>
      <c r="U173" s="221">
        <v>40490</v>
      </c>
      <c r="V173">
        <v>0</v>
      </c>
      <c r="W173">
        <f t="shared" si="21"/>
        <v>3012</v>
      </c>
      <c r="X173">
        <f t="shared" si="20"/>
        <v>0.97475728155339803</v>
      </c>
    </row>
    <row r="174" spans="1:24" x14ac:dyDescent="0.25">
      <c r="A174" s="240"/>
      <c r="U174" s="221">
        <v>40496</v>
      </c>
      <c r="V174">
        <v>0</v>
      </c>
      <c r="W174">
        <f t="shared" si="21"/>
        <v>3012</v>
      </c>
      <c r="X174">
        <f t="shared" si="20"/>
        <v>0.97475728155339803</v>
      </c>
    </row>
    <row r="175" spans="1:24" x14ac:dyDescent="0.25">
      <c r="A175" s="240"/>
      <c r="U175" s="221">
        <v>40496</v>
      </c>
      <c r="V175">
        <v>0</v>
      </c>
      <c r="W175">
        <f t="shared" si="21"/>
        <v>3012</v>
      </c>
      <c r="X175">
        <f t="shared" si="20"/>
        <v>0.97475728155339803</v>
      </c>
    </row>
    <row r="176" spans="1:24" x14ac:dyDescent="0.25">
      <c r="A176" s="240"/>
      <c r="U176" s="239">
        <v>40499</v>
      </c>
      <c r="V176">
        <v>0</v>
      </c>
      <c r="W176">
        <f t="shared" si="21"/>
        <v>3012</v>
      </c>
      <c r="X176">
        <f t="shared" si="20"/>
        <v>0.97475728155339803</v>
      </c>
    </row>
    <row r="177" spans="1:24" x14ac:dyDescent="0.25">
      <c r="A177" s="240"/>
      <c r="U177" s="221">
        <v>40502</v>
      </c>
      <c r="V177">
        <v>0</v>
      </c>
      <c r="W177">
        <f t="shared" si="21"/>
        <v>3012</v>
      </c>
      <c r="X177">
        <f t="shared" si="20"/>
        <v>0.97475728155339803</v>
      </c>
    </row>
    <row r="178" spans="1:24" x14ac:dyDescent="0.25">
      <c r="A178" s="240"/>
      <c r="U178" s="221">
        <v>40503</v>
      </c>
      <c r="V178">
        <v>0</v>
      </c>
      <c r="W178">
        <f t="shared" si="21"/>
        <v>3012</v>
      </c>
      <c r="X178">
        <f t="shared" si="20"/>
        <v>0.97475728155339803</v>
      </c>
    </row>
    <row r="179" spans="1:24" x14ac:dyDescent="0.25">
      <c r="A179" s="240"/>
      <c r="U179" s="221">
        <v>40508</v>
      </c>
      <c r="V179">
        <v>0</v>
      </c>
      <c r="W179">
        <f t="shared" si="21"/>
        <v>3012</v>
      </c>
      <c r="X179">
        <f t="shared" si="20"/>
        <v>0.97475728155339803</v>
      </c>
    </row>
    <row r="180" spans="1:24" x14ac:dyDescent="0.25">
      <c r="A180" s="240"/>
      <c r="U180" s="221">
        <v>40513</v>
      </c>
      <c r="V180">
        <v>0</v>
      </c>
      <c r="W180">
        <f t="shared" si="21"/>
        <v>3012</v>
      </c>
      <c r="X180">
        <f t="shared" si="20"/>
        <v>0.97475728155339803</v>
      </c>
    </row>
    <row r="181" spans="1:24" x14ac:dyDescent="0.25">
      <c r="A181" s="240"/>
      <c r="U181" s="239">
        <v>40514</v>
      </c>
      <c r="V181">
        <v>0</v>
      </c>
      <c r="W181">
        <f t="shared" si="21"/>
        <v>3012</v>
      </c>
      <c r="X181">
        <f t="shared" si="20"/>
        <v>0.97475728155339803</v>
      </c>
    </row>
    <row r="182" spans="1:24" x14ac:dyDescent="0.25">
      <c r="A182" s="240"/>
      <c r="U182" s="221">
        <v>40514</v>
      </c>
      <c r="V182">
        <v>0</v>
      </c>
      <c r="W182">
        <f t="shared" si="21"/>
        <v>3012</v>
      </c>
      <c r="X182">
        <f t="shared" si="20"/>
        <v>0.97475728155339803</v>
      </c>
    </row>
    <row r="183" spans="1:24" x14ac:dyDescent="0.25">
      <c r="A183" s="240"/>
      <c r="U183" s="221">
        <v>40517</v>
      </c>
      <c r="V183">
        <v>0</v>
      </c>
      <c r="W183">
        <f t="shared" si="21"/>
        <v>3012</v>
      </c>
      <c r="X183">
        <f t="shared" si="20"/>
        <v>0.97475728155339803</v>
      </c>
    </row>
    <row r="184" spans="1:24" x14ac:dyDescent="0.25">
      <c r="A184" s="240"/>
      <c r="U184" s="221">
        <v>40520</v>
      </c>
      <c r="V184">
        <v>0</v>
      </c>
      <c r="W184">
        <f t="shared" si="21"/>
        <v>3012</v>
      </c>
      <c r="X184">
        <f t="shared" si="20"/>
        <v>0.97475728155339803</v>
      </c>
    </row>
    <row r="185" spans="1:24" x14ac:dyDescent="0.25">
      <c r="A185" s="240"/>
      <c r="U185" s="239">
        <v>40521</v>
      </c>
      <c r="V185">
        <v>0</v>
      </c>
      <c r="W185">
        <f t="shared" si="21"/>
        <v>3012</v>
      </c>
      <c r="X185">
        <f t="shared" si="20"/>
        <v>0.97475728155339803</v>
      </c>
    </row>
    <row r="186" spans="1:24" x14ac:dyDescent="0.25">
      <c r="A186" s="240"/>
      <c r="U186" s="221">
        <v>40523</v>
      </c>
      <c r="V186">
        <v>0</v>
      </c>
      <c r="W186">
        <f t="shared" si="21"/>
        <v>3012</v>
      </c>
      <c r="X186">
        <f t="shared" si="20"/>
        <v>0.97475728155339803</v>
      </c>
    </row>
    <row r="187" spans="1:24" x14ac:dyDescent="0.25">
      <c r="A187" s="240"/>
      <c r="U187" s="221">
        <v>40527</v>
      </c>
      <c r="V187">
        <v>0</v>
      </c>
      <c r="W187">
        <f t="shared" si="21"/>
        <v>3012</v>
      </c>
      <c r="X187">
        <f t="shared" si="20"/>
        <v>0.97475728155339803</v>
      </c>
    </row>
    <row r="188" spans="1:24" x14ac:dyDescent="0.25">
      <c r="A188" s="240"/>
      <c r="U188" s="221">
        <v>40531</v>
      </c>
      <c r="V188">
        <v>29</v>
      </c>
      <c r="W188">
        <f t="shared" si="21"/>
        <v>3041</v>
      </c>
      <c r="X188">
        <f t="shared" si="20"/>
        <v>0.98414239482200649</v>
      </c>
    </row>
    <row r="189" spans="1:24" x14ac:dyDescent="0.25">
      <c r="A189" s="240"/>
      <c r="U189" s="221">
        <v>40531</v>
      </c>
      <c r="V189">
        <v>1</v>
      </c>
      <c r="W189">
        <f t="shared" si="21"/>
        <v>3042</v>
      </c>
      <c r="X189">
        <f t="shared" si="20"/>
        <v>0.98446601941747569</v>
      </c>
    </row>
    <row r="190" spans="1:24" x14ac:dyDescent="0.25">
      <c r="A190" s="240"/>
      <c r="U190" s="239">
        <v>40533</v>
      </c>
      <c r="V190">
        <v>0</v>
      </c>
      <c r="W190">
        <f t="shared" si="21"/>
        <v>3042</v>
      </c>
      <c r="X190">
        <f t="shared" si="20"/>
        <v>0.98446601941747569</v>
      </c>
    </row>
    <row r="191" spans="1:24" x14ac:dyDescent="0.25">
      <c r="A191" s="240"/>
      <c r="U191" s="221">
        <v>40533</v>
      </c>
      <c r="V191">
        <v>0</v>
      </c>
      <c r="W191">
        <f t="shared" si="21"/>
        <v>3042</v>
      </c>
      <c r="X191">
        <f t="shared" si="20"/>
        <v>0.98446601941747569</v>
      </c>
    </row>
    <row r="192" spans="1:24" x14ac:dyDescent="0.25">
      <c r="A192" s="240"/>
      <c r="U192" s="221">
        <v>40534</v>
      </c>
      <c r="V192">
        <v>0</v>
      </c>
      <c r="W192">
        <f t="shared" si="21"/>
        <v>3042</v>
      </c>
      <c r="X192">
        <f t="shared" si="20"/>
        <v>0.98446601941747569</v>
      </c>
    </row>
    <row r="193" spans="1:24" x14ac:dyDescent="0.25">
      <c r="A193" s="240"/>
      <c r="U193" s="221">
        <v>40536</v>
      </c>
      <c r="V193">
        <v>3</v>
      </c>
      <c r="W193">
        <f t="shared" si="21"/>
        <v>3045</v>
      </c>
      <c r="X193">
        <f t="shared" si="20"/>
        <v>0.9854368932038835</v>
      </c>
    </row>
    <row r="194" spans="1:24" x14ac:dyDescent="0.25">
      <c r="A194" s="240"/>
      <c r="U194" s="221">
        <v>40539</v>
      </c>
      <c r="V194">
        <v>45</v>
      </c>
      <c r="W194">
        <f t="shared" si="21"/>
        <v>3090</v>
      </c>
      <c r="X194">
        <f t="shared" si="20"/>
        <v>1</v>
      </c>
    </row>
    <row r="195" spans="1:24" x14ac:dyDescent="0.25">
      <c r="A195" s="240"/>
      <c r="U195" s="239">
        <v>40541</v>
      </c>
      <c r="V195">
        <v>0</v>
      </c>
      <c r="W195">
        <f t="shared" si="21"/>
        <v>3090</v>
      </c>
      <c r="X195">
        <f t="shared" si="20"/>
        <v>1</v>
      </c>
    </row>
    <row r="196" spans="1:24" x14ac:dyDescent="0.25">
      <c r="A196" s="240"/>
    </row>
    <row r="197" spans="1:24" x14ac:dyDescent="0.25">
      <c r="A197" s="240"/>
    </row>
    <row r="198" spans="1:24" x14ac:dyDescent="0.25">
      <c r="A198" s="240"/>
    </row>
    <row r="199" spans="1:24" x14ac:dyDescent="0.25">
      <c r="A199" s="240"/>
    </row>
    <row r="200" spans="1:24" x14ac:dyDescent="0.25">
      <c r="A200" s="240"/>
    </row>
    <row r="201" spans="1:24" x14ac:dyDescent="0.25">
      <c r="A201" s="240"/>
    </row>
    <row r="202" spans="1:24" x14ac:dyDescent="0.25">
      <c r="A202" s="240"/>
    </row>
    <row r="203" spans="1:24" x14ac:dyDescent="0.25">
      <c r="A203" s="240"/>
    </row>
    <row r="204" spans="1:24" x14ac:dyDescent="0.25">
      <c r="A204" s="240"/>
    </row>
    <row r="205" spans="1:24" x14ac:dyDescent="0.25">
      <c r="A205" s="240"/>
    </row>
    <row r="206" spans="1:24" x14ac:dyDescent="0.25">
      <c r="A206" s="240"/>
    </row>
    <row r="207" spans="1:24" x14ac:dyDescent="0.25">
      <c r="A207" s="240"/>
    </row>
    <row r="208" spans="1:24" x14ac:dyDescent="0.25">
      <c r="A208" s="240"/>
    </row>
    <row r="209" spans="1:1" x14ac:dyDescent="0.25">
      <c r="A209" s="240"/>
    </row>
    <row r="210" spans="1:1" x14ac:dyDescent="0.25">
      <c r="A210" s="240"/>
    </row>
    <row r="211" spans="1:1" x14ac:dyDescent="0.25">
      <c r="A211" s="240"/>
    </row>
    <row r="212" spans="1:1" x14ac:dyDescent="0.25">
      <c r="A212" s="240"/>
    </row>
    <row r="213" spans="1:1" x14ac:dyDescent="0.25">
      <c r="A213" s="240"/>
    </row>
    <row r="214" spans="1:1" x14ac:dyDescent="0.25">
      <c r="A214" s="240"/>
    </row>
    <row r="215" spans="1:1" x14ac:dyDescent="0.25">
      <c r="A215" s="240"/>
    </row>
    <row r="216" spans="1:1" x14ac:dyDescent="0.25">
      <c r="A216" s="240"/>
    </row>
    <row r="217" spans="1:1" x14ac:dyDescent="0.25">
      <c r="A217" s="240"/>
    </row>
    <row r="218" spans="1:1" x14ac:dyDescent="0.25">
      <c r="A218" s="240"/>
    </row>
    <row r="219" spans="1:1" x14ac:dyDescent="0.25">
      <c r="A219" s="240"/>
    </row>
    <row r="220" spans="1:1" x14ac:dyDescent="0.25">
      <c r="A220" s="240"/>
    </row>
    <row r="221" spans="1:1" x14ac:dyDescent="0.25">
      <c r="A221" s="240"/>
    </row>
    <row r="222" spans="1:1" x14ac:dyDescent="0.25">
      <c r="A222" s="240"/>
    </row>
    <row r="223" spans="1:1" x14ac:dyDescent="0.25">
      <c r="A223" s="240"/>
    </row>
    <row r="224" spans="1:1" x14ac:dyDescent="0.25">
      <c r="A224" s="240"/>
    </row>
    <row r="225" spans="1:1" x14ac:dyDescent="0.25">
      <c r="A225" s="240"/>
    </row>
    <row r="226" spans="1:1" x14ac:dyDescent="0.25">
      <c r="A226" s="240"/>
    </row>
    <row r="227" spans="1:1" x14ac:dyDescent="0.25">
      <c r="A227" s="240"/>
    </row>
    <row r="228" spans="1:1" x14ac:dyDescent="0.25">
      <c r="A228" s="240"/>
    </row>
    <row r="229" spans="1:1" x14ac:dyDescent="0.25">
      <c r="A229" s="240"/>
    </row>
    <row r="230" spans="1:1" x14ac:dyDescent="0.25">
      <c r="A230" s="240"/>
    </row>
    <row r="231" spans="1:1" x14ac:dyDescent="0.25">
      <c r="A231" s="240"/>
    </row>
    <row r="232" spans="1:1" x14ac:dyDescent="0.25">
      <c r="A232" s="240"/>
    </row>
    <row r="233" spans="1:1" x14ac:dyDescent="0.25">
      <c r="A233" s="240"/>
    </row>
    <row r="234" spans="1:1" x14ac:dyDescent="0.25">
      <c r="A234" s="240"/>
    </row>
    <row r="235" spans="1:1" x14ac:dyDescent="0.25">
      <c r="A235" s="240"/>
    </row>
    <row r="236" spans="1:1" x14ac:dyDescent="0.25">
      <c r="A236" s="240"/>
    </row>
    <row r="237" spans="1:1" x14ac:dyDescent="0.25">
      <c r="A237" s="240"/>
    </row>
    <row r="238" spans="1:1" x14ac:dyDescent="0.25">
      <c r="A238" s="240"/>
    </row>
    <row r="239" spans="1:1" x14ac:dyDescent="0.25">
      <c r="A239" s="240"/>
    </row>
    <row r="240" spans="1:1" x14ac:dyDescent="0.25">
      <c r="A240" s="240"/>
    </row>
    <row r="241" spans="1:1" x14ac:dyDescent="0.25">
      <c r="A241" s="240"/>
    </row>
    <row r="242" spans="1:1" x14ac:dyDescent="0.25">
      <c r="A242" s="240"/>
    </row>
    <row r="243" spans="1:1" x14ac:dyDescent="0.25">
      <c r="A243" s="240"/>
    </row>
    <row r="244" spans="1:1" x14ac:dyDescent="0.25">
      <c r="A244" s="240"/>
    </row>
    <row r="245" spans="1:1" x14ac:dyDescent="0.25">
      <c r="A245" s="240"/>
    </row>
    <row r="246" spans="1:1" x14ac:dyDescent="0.25">
      <c r="A246" s="240"/>
    </row>
    <row r="247" spans="1:1" x14ac:dyDescent="0.25">
      <c r="A247" s="240"/>
    </row>
    <row r="248" spans="1:1" x14ac:dyDescent="0.25">
      <c r="A248" s="240"/>
    </row>
    <row r="249" spans="1:1" x14ac:dyDescent="0.25">
      <c r="A249" s="240"/>
    </row>
    <row r="250" spans="1:1" x14ac:dyDescent="0.25">
      <c r="A250" s="240"/>
    </row>
    <row r="251" spans="1:1" x14ac:dyDescent="0.25">
      <c r="A251" s="240"/>
    </row>
    <row r="252" spans="1:1" x14ac:dyDescent="0.25">
      <c r="A252" s="240"/>
    </row>
    <row r="253" spans="1:1" x14ac:dyDescent="0.25">
      <c r="A253" s="240"/>
    </row>
    <row r="254" spans="1:1" x14ac:dyDescent="0.25">
      <c r="A254" s="240"/>
    </row>
    <row r="255" spans="1:1" x14ac:dyDescent="0.25">
      <c r="A255" s="240"/>
    </row>
    <row r="256" spans="1:1" x14ac:dyDescent="0.25">
      <c r="A256" s="240"/>
    </row>
    <row r="257" spans="1:1" x14ac:dyDescent="0.25">
      <c r="A257" s="240"/>
    </row>
    <row r="258" spans="1:1" x14ac:dyDescent="0.25">
      <c r="A258" s="240"/>
    </row>
    <row r="259" spans="1:1" x14ac:dyDescent="0.25">
      <c r="A259" s="240"/>
    </row>
    <row r="260" spans="1:1" x14ac:dyDescent="0.25">
      <c r="A260" s="240"/>
    </row>
    <row r="261" spans="1:1" x14ac:dyDescent="0.25">
      <c r="A261" s="240"/>
    </row>
    <row r="262" spans="1:1" x14ac:dyDescent="0.25">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5" x14ac:dyDescent="0.25"/>
  <cols>
    <col min="2" max="2" width="11.54296875" bestFit="1" customWidth="1"/>
    <col min="3" max="8" width="6.54296875" customWidth="1"/>
    <col min="9" max="9" width="4.81640625" customWidth="1"/>
    <col min="10" max="10" width="11.453125" bestFit="1" customWidth="1"/>
    <col min="11" max="16" width="4.81640625" customWidth="1"/>
    <col min="17" max="17" width="6.1796875" bestFit="1" customWidth="1"/>
    <col min="18" max="23" width="8.1796875" customWidth="1"/>
    <col min="24" max="31" width="7.26953125" customWidth="1"/>
  </cols>
  <sheetData>
    <row r="1" spans="1:39" ht="13" x14ac:dyDescent="0.3">
      <c r="A1" s="8" t="s">
        <v>549</v>
      </c>
      <c r="B1" s="50"/>
      <c r="F1" s="2"/>
      <c r="G1" s="2"/>
      <c r="Q1" s="62">
        <f>SUM(Q5:Q69)</f>
        <v>3774</v>
      </c>
      <c r="R1" s="15"/>
      <c r="S1" s="15"/>
      <c r="T1" s="15"/>
      <c r="U1" s="15"/>
      <c r="V1" s="15"/>
      <c r="W1" s="15"/>
      <c r="AE1" s="25"/>
      <c r="AF1">
        <f>1+1+7+1+20+4+1+2+9+1+1+2+1+1+4+6+8+2+3+5+4+3+1+1+1+1+1+1</f>
        <v>93</v>
      </c>
      <c r="AM1" s="14"/>
    </row>
    <row r="2" spans="1:39" x14ac:dyDescent="0.25">
      <c r="B2" s="50"/>
      <c r="F2" s="2"/>
      <c r="G2" s="2"/>
      <c r="Q2" s="62"/>
      <c r="R2" s="15"/>
      <c r="S2" s="15"/>
      <c r="T2" s="15"/>
      <c r="U2" s="15"/>
      <c r="V2" s="15"/>
      <c r="W2" s="15"/>
      <c r="AE2" s="25"/>
      <c r="AM2" s="14"/>
    </row>
    <row r="3" spans="1:39" x14ac:dyDescent="0.25">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5">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5">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5">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5">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5">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5">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5">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5">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5">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5">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5">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5">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5">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5">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5">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5">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5">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5">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5">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5">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5">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5">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5">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5">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5">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5">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5">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5">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5">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5">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5">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5">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5">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5">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5">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5">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5">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5">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5">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5">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5">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5">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5">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5">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5">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5">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5">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5">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5">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5">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5">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5">
      <c r="B57" s="21"/>
      <c r="I57" s="24"/>
      <c r="J57" s="24"/>
      <c r="K57" s="24"/>
      <c r="L57" s="24"/>
      <c r="M57" s="24"/>
      <c r="N57" s="24"/>
      <c r="O57" s="24"/>
      <c r="P57" s="24"/>
      <c r="Q57" s="65"/>
      <c r="AE57" s="14"/>
      <c r="AM57" s="14"/>
    </row>
    <row r="58" spans="1:39" x14ac:dyDescent="0.25">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5">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5">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5">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5">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5">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5">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5">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5">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5">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5">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5">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5">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5" x14ac:dyDescent="0.25"/>
  <cols>
    <col min="2" max="2" width="16.5429687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1640625" bestFit="1" customWidth="1"/>
    <col min="12" max="16" width="3" bestFit="1" customWidth="1"/>
    <col min="17" max="17" width="6.1796875" bestFit="1" customWidth="1"/>
    <col min="18" max="19" width="7.7265625" style="31" bestFit="1" customWidth="1"/>
    <col min="20" max="20" width="6.54296875" style="31" bestFit="1" customWidth="1"/>
    <col min="21" max="21" width="7.7265625" style="31" bestFit="1" customWidth="1"/>
    <col min="22" max="22" width="6.54296875" style="31" bestFit="1" customWidth="1"/>
    <col min="23" max="23" width="7.7265625" style="31" bestFit="1" customWidth="1"/>
    <col min="24" max="31" width="5.54296875" bestFit="1" customWidth="1"/>
    <col min="32" max="32" width="141.81640625" customWidth="1"/>
    <col min="33" max="37" width="9.1796875" customWidth="1"/>
    <col min="38" max="38" width="9.81640625" customWidth="1"/>
    <col min="39" max="39" width="8.81640625" customWidth="1"/>
  </cols>
  <sheetData>
    <row r="1" spans="1:39" ht="13" x14ac:dyDescent="0.3">
      <c r="A1" s="8" t="s">
        <v>621</v>
      </c>
      <c r="B1" s="142"/>
      <c r="F1" s="2"/>
      <c r="G1" s="2"/>
      <c r="Q1" s="62"/>
      <c r="AE1" s="25"/>
      <c r="AM1" s="14"/>
    </row>
    <row r="2" spans="1:39" x14ac:dyDescent="0.25">
      <c r="B2" s="142"/>
      <c r="F2" s="2"/>
      <c r="G2" s="2"/>
      <c r="Q2" s="62"/>
      <c r="AE2" s="25"/>
      <c r="AF2" s="10">
        <f>4+4+2+6+39+44+7+1+2+4+9+11+1+1+8</f>
        <v>143</v>
      </c>
      <c r="AM2" s="14"/>
    </row>
    <row r="3" spans="1:39" x14ac:dyDescent="0.25">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5">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5">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5">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5">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5">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5">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5">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5">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5">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5">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5">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5">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5">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5">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5">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5">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5">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5">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5">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5">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5">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5">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5">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5">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5">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5">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5">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5">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5">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5">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5">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5">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5">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5">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5">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5">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5">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5">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5">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5">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5">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5">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5">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5">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5">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5">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5">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5">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5">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5">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5">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5">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5">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5">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5">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5">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5">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5">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5">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5">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5">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5">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5">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5">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5">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5">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5">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5">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5">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5">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5">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5">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5">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5">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5">
      <c r="B79" s="145"/>
      <c r="I79" s="24"/>
      <c r="J79" s="24"/>
      <c r="K79" s="24"/>
      <c r="L79" s="24"/>
      <c r="M79" s="24"/>
      <c r="N79" s="24"/>
      <c r="O79" s="24"/>
      <c r="P79" s="24"/>
      <c r="Q79" s="65"/>
      <c r="AE79" s="14"/>
      <c r="AM79" s="14"/>
    </row>
    <row r="80" spans="1:39" x14ac:dyDescent="0.25">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5">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5">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5">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5">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5">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5">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5">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5">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5">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5">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5">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5" x14ac:dyDescent="0.25"/>
  <cols>
    <col min="2" max="2" width="19.81640625" style="22" bestFit="1" customWidth="1"/>
    <col min="3" max="16" width="4.453125" customWidth="1"/>
    <col min="17" max="17" width="6" bestFit="1" customWidth="1"/>
    <col min="18" max="18" width="6.54296875" style="11" bestFit="1" customWidth="1"/>
    <col min="19" max="19" width="5.54296875" style="11" customWidth="1"/>
    <col min="20" max="22" width="6.54296875" style="11" bestFit="1" customWidth="1"/>
    <col min="23" max="23" width="5.54296875" style="11" customWidth="1"/>
    <col min="24" max="31" width="6.54296875" bestFit="1" customWidth="1"/>
    <col min="32" max="32" width="89.7265625" customWidth="1"/>
  </cols>
  <sheetData>
    <row r="1" spans="1:32" ht="13" x14ac:dyDescent="0.3">
      <c r="A1" s="8" t="s">
        <v>666</v>
      </c>
      <c r="B1" s="180"/>
      <c r="F1" s="2"/>
      <c r="G1" s="2"/>
      <c r="O1" s="95" t="s">
        <v>824</v>
      </c>
      <c r="Q1" s="62">
        <f>Q14+Q23+Q31+Q47+Q56</f>
        <v>1861</v>
      </c>
      <c r="R1" s="31"/>
      <c r="S1" s="31"/>
      <c r="T1" s="31"/>
      <c r="U1" s="31"/>
      <c r="V1" s="31"/>
      <c r="W1" s="31"/>
      <c r="AE1" s="25"/>
      <c r="AF1" s="95" t="s">
        <v>825</v>
      </c>
    </row>
    <row r="2" spans="1:32" x14ac:dyDescent="0.25">
      <c r="B2" s="180"/>
      <c r="F2" s="2"/>
      <c r="G2" s="2"/>
      <c r="Q2" s="62"/>
      <c r="R2" s="31"/>
      <c r="S2" s="31"/>
      <c r="T2" s="31"/>
      <c r="U2" s="31"/>
      <c r="V2" s="31"/>
      <c r="W2" s="31"/>
      <c r="AE2" s="25"/>
      <c r="AF2" s="10">
        <f>3+1+16+1+1+3+3+1+11+10+17+9+1+1+32+14+7+8+6+21+6</f>
        <v>172</v>
      </c>
    </row>
    <row r="3" spans="1:32" x14ac:dyDescent="0.25">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5">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5">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5">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5">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5">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5">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5">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5">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5">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ht="13" x14ac:dyDescent="0.3">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5">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5">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5">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5">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5">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5">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5">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5">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ht="13" x14ac:dyDescent="0.3">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5">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5">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5">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7.5" x14ac:dyDescent="0.25">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5">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 x14ac:dyDescent="0.25">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5">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ht="13" x14ac:dyDescent="0.3">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5">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5">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5">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5">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5">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5">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5">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5">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5">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5">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5">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5">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5">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5">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5">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ht="13" x14ac:dyDescent="0.3">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5">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5">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5">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5">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5">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5">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5">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5">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ht="13" x14ac:dyDescent="0.3">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5" x14ac:dyDescent="0.25"/>
  <cols>
    <col min="2" max="2" width="10.1796875" style="198" bestFit="1" customWidth="1"/>
    <col min="3" max="3" width="5" style="176" bestFit="1" customWidth="1"/>
    <col min="4" max="4" width="5.54296875" style="176" bestFit="1" customWidth="1"/>
    <col min="5" max="6" width="5" style="176" bestFit="1" customWidth="1"/>
    <col min="7" max="8" width="4.453125" style="176" customWidth="1"/>
    <col min="9" max="16" width="3" customWidth="1"/>
    <col min="17" max="17" width="5.81640625" customWidth="1"/>
    <col min="18" max="19" width="6" style="11" customWidth="1"/>
    <col min="20" max="20" width="5.54296875" style="11" bestFit="1" customWidth="1"/>
    <col min="21" max="23" width="6" style="11" customWidth="1"/>
    <col min="24" max="31" width="5.54296875" bestFit="1" customWidth="1"/>
    <col min="32" max="32" width="127.7265625" bestFit="1" customWidth="1"/>
  </cols>
  <sheetData>
    <row r="1" spans="1:32" ht="13" x14ac:dyDescent="0.3">
      <c r="A1" s="8" t="s">
        <v>743</v>
      </c>
      <c r="B1" s="193"/>
      <c r="F1" s="177"/>
      <c r="G1" s="177"/>
      <c r="Q1" s="62">
        <f>Q14+Q24+Q35+Q53+Q63</f>
        <v>8288</v>
      </c>
      <c r="R1" s="31"/>
      <c r="S1" s="31"/>
      <c r="T1" s="31"/>
      <c r="U1" s="31"/>
      <c r="V1" s="31"/>
      <c r="W1" s="31"/>
      <c r="AE1" s="25"/>
      <c r="AF1" s="95" t="s">
        <v>823</v>
      </c>
    </row>
    <row r="2" spans="1:32" x14ac:dyDescent="0.25">
      <c r="B2" s="193"/>
      <c r="F2" s="177"/>
      <c r="G2" s="177"/>
      <c r="Q2" s="62"/>
      <c r="R2" s="31"/>
      <c r="S2" s="31"/>
      <c r="T2" s="31"/>
      <c r="U2" s="31"/>
      <c r="V2" s="31"/>
      <c r="W2" s="31"/>
      <c r="AE2" s="25"/>
      <c r="AF2" s="10">
        <f>4+16+2+1+4+1+11+3+8</f>
        <v>50</v>
      </c>
    </row>
    <row r="3" spans="1:32" x14ac:dyDescent="0.25">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5">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5">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5">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5">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5">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5">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5">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5">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5">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ht="13" x14ac:dyDescent="0.3">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5">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5">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5">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5">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5">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5">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5">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5">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5">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ht="13" x14ac:dyDescent="0.3">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5">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5">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5">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5">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5">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5">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5">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5">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5">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5">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ht="13" x14ac:dyDescent="0.3">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5">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5">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5">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5">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5">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5">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5">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5">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5">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5">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5">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5">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5">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5">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5">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5">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5">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ht="13" x14ac:dyDescent="0.3">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5">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5">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5">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5">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4.5" x14ac:dyDescent="0.3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5">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5">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5">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5">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ht="13" x14ac:dyDescent="0.3">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5">
      <c r="A64" s="198"/>
      <c r="B64" s="176"/>
      <c r="G64"/>
      <c r="H64"/>
      <c r="P64" s="11"/>
      <c r="Q64" s="11"/>
    </row>
    <row r="65" spans="1:23" x14ac:dyDescent="0.25">
      <c r="A65" s="198"/>
      <c r="B65" s="176"/>
      <c r="G65"/>
      <c r="H65"/>
      <c r="P65" s="11"/>
      <c r="Q65" s="11"/>
      <c r="V65"/>
      <c r="W65"/>
    </row>
    <row r="66" spans="1:23" x14ac:dyDescent="0.25">
      <c r="A66" s="198"/>
      <c r="B66" s="176"/>
      <c r="G66"/>
      <c r="H66"/>
      <c r="P66" s="11"/>
      <c r="Q66" s="11"/>
      <c r="V66"/>
      <c r="W66"/>
    </row>
    <row r="67" spans="1:23" x14ac:dyDescent="0.25">
      <c r="A67" s="198"/>
      <c r="B67" s="176"/>
      <c r="G67"/>
      <c r="H67"/>
      <c r="P67" s="11"/>
      <c r="Q67" s="11"/>
      <c r="V67"/>
      <c r="W67"/>
    </row>
    <row r="68" spans="1:23" x14ac:dyDescent="0.25">
      <c r="A68" s="198"/>
      <c r="B68" s="176"/>
      <c r="H68"/>
      <c r="Q68" s="11"/>
      <c r="W68"/>
    </row>
    <row r="69" spans="1:23" x14ac:dyDescent="0.25">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5" x14ac:dyDescent="0.25"/>
  <cols>
    <col min="2" max="2" width="9.1796875" style="198" bestFit="1" customWidth="1"/>
    <col min="3" max="3" width="5" style="176" bestFit="1" customWidth="1"/>
    <col min="4" max="4" width="5.54296875" style="176" bestFit="1" customWidth="1"/>
    <col min="5" max="5" width="4.453125" style="176" customWidth="1"/>
    <col min="6" max="6" width="5" style="176" bestFit="1" customWidth="1"/>
    <col min="7" max="8" width="4.453125" style="176" customWidth="1"/>
    <col min="9" max="15" width="3" customWidth="1"/>
    <col min="16" max="16" width="3.26953125" customWidth="1"/>
    <col min="17" max="17" width="5.81640625" customWidth="1"/>
    <col min="18" max="19" width="6" style="11" customWidth="1"/>
    <col min="20" max="20" width="5.54296875" style="11" bestFit="1" customWidth="1"/>
    <col min="21" max="23" width="6" style="11" customWidth="1"/>
    <col min="24" max="31" width="5.54296875" bestFit="1" customWidth="1"/>
    <col min="32" max="32" width="127.7265625" bestFit="1" customWidth="1"/>
  </cols>
  <sheetData>
    <row r="1" spans="1:32" ht="13" x14ac:dyDescent="0.3">
      <c r="A1" s="8" t="s">
        <v>788</v>
      </c>
      <c r="B1" s="193"/>
      <c r="F1" s="177"/>
      <c r="G1" s="177"/>
      <c r="Q1" s="62"/>
      <c r="R1" s="31"/>
      <c r="S1" s="31"/>
      <c r="T1" s="31"/>
      <c r="U1" s="31"/>
      <c r="V1" s="31"/>
      <c r="W1" s="31"/>
      <c r="AE1" s="25"/>
      <c r="AF1" s="95" t="s">
        <v>822</v>
      </c>
    </row>
    <row r="2" spans="1:32" x14ac:dyDescent="0.25">
      <c r="B2" s="193"/>
      <c r="F2" s="177"/>
      <c r="G2" s="177"/>
      <c r="Q2" s="62"/>
      <c r="R2" s="31"/>
      <c r="S2" s="31"/>
      <c r="T2" s="31"/>
      <c r="U2" s="31"/>
      <c r="V2" s="31"/>
      <c r="W2" s="31"/>
      <c r="AE2" s="25"/>
      <c r="AF2" s="10">
        <f>4+1+5+4+10+6+2+1+1+2+1+2+2+2+1+2+2</f>
        <v>48</v>
      </c>
    </row>
    <row r="3" spans="1:32" x14ac:dyDescent="0.25">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5">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5">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5">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5">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5">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5">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5">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5">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5">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5">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5">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5">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5">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5">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5">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5">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5">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5">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5">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5">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5">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5">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5">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5">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5">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5">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5">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5">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5">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5">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5">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5">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5">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5">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5">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5">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5">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5">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5">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5">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5">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5">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5">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5">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5">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5">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5">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5">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5">
      <c r="C52"/>
      <c r="D52" s="11"/>
      <c r="E52" s="11"/>
      <c r="F52" s="11"/>
      <c r="G52" s="11"/>
      <c r="H52" s="11"/>
      <c r="I52" s="11"/>
      <c r="R52"/>
      <c r="S52"/>
      <c r="T52"/>
      <c r="U52"/>
      <c r="V52"/>
      <c r="W52"/>
    </row>
    <row r="53" spans="1:32" x14ac:dyDescent="0.25">
      <c r="C53"/>
      <c r="D53" s="11"/>
      <c r="E53" s="11"/>
      <c r="F53" s="11"/>
      <c r="G53" s="11"/>
      <c r="H53" s="11"/>
      <c r="I53" s="11"/>
      <c r="R53"/>
      <c r="S53"/>
      <c r="T53"/>
      <c r="U53"/>
      <c r="V53"/>
      <c r="W53"/>
    </row>
    <row r="54" spans="1:32" x14ac:dyDescent="0.25">
      <c r="C54"/>
      <c r="D54" s="11"/>
      <c r="E54" s="11"/>
      <c r="F54" s="11"/>
      <c r="G54" s="11"/>
      <c r="H54" s="11"/>
      <c r="I54" s="11"/>
      <c r="R54"/>
      <c r="S54"/>
      <c r="T54"/>
      <c r="U54"/>
      <c r="V54"/>
      <c r="W54"/>
    </row>
    <row r="55" spans="1:32" x14ac:dyDescent="0.25">
      <c r="C55"/>
      <c r="D55" s="11"/>
      <c r="E55" s="11"/>
      <c r="F55" s="11"/>
      <c r="G55" s="11"/>
      <c r="H55" s="11"/>
      <c r="I55" s="11"/>
      <c r="R55"/>
      <c r="S55"/>
      <c r="T55"/>
      <c r="U55"/>
      <c r="V55"/>
      <c r="W55"/>
    </row>
    <row r="56" spans="1:32" x14ac:dyDescent="0.25">
      <c r="C56"/>
      <c r="D56" s="11"/>
      <c r="E56" s="11"/>
      <c r="F56" s="11"/>
      <c r="G56" s="11"/>
      <c r="H56" s="11"/>
      <c r="I56" s="11"/>
      <c r="R56"/>
      <c r="S56"/>
      <c r="T56"/>
      <c r="U56"/>
      <c r="V56"/>
      <c r="W56"/>
    </row>
    <row r="57" spans="1:32" x14ac:dyDescent="0.25">
      <c r="C57"/>
      <c r="D57" s="11"/>
      <c r="E57" s="11"/>
      <c r="F57" s="11"/>
      <c r="G57" s="11"/>
      <c r="H57" s="11"/>
      <c r="I57" s="11"/>
      <c r="R57"/>
      <c r="S57"/>
      <c r="T57"/>
      <c r="U57"/>
      <c r="V57"/>
      <c r="W57"/>
    </row>
    <row r="58" spans="1:32" x14ac:dyDescent="0.25">
      <c r="C58"/>
      <c r="D58" s="11"/>
      <c r="E58" s="11"/>
      <c r="F58" s="11"/>
      <c r="G58" s="11"/>
      <c r="H58" s="11"/>
      <c r="I58" s="11"/>
      <c r="R58"/>
      <c r="S58"/>
      <c r="T58"/>
      <c r="U58"/>
      <c r="V58"/>
      <c r="W58"/>
    </row>
    <row r="59" spans="1:32" x14ac:dyDescent="0.25">
      <c r="C59"/>
      <c r="D59" s="11"/>
      <c r="E59" s="11"/>
      <c r="F59" s="11"/>
      <c r="G59" s="11"/>
      <c r="H59" s="11"/>
      <c r="I59" s="11"/>
      <c r="R59"/>
      <c r="S59"/>
      <c r="T59"/>
      <c r="U59"/>
      <c r="V59"/>
      <c r="W59"/>
    </row>
    <row r="60" spans="1:32" x14ac:dyDescent="0.25">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activeCell="S10" sqref="S10"/>
    </sheetView>
  </sheetViews>
  <sheetFormatPr defaultRowHeight="12.5" x14ac:dyDescent="0.25"/>
  <cols>
    <col min="2" max="2" width="9.1796875" style="198"/>
    <col min="3" max="8" width="4.1796875" style="176" customWidth="1"/>
    <col min="9" max="16" width="4.1796875" customWidth="1"/>
    <col min="17" max="17" width="6.453125" bestFit="1" customWidth="1"/>
    <col min="18" max="19" width="6" style="11" customWidth="1"/>
    <col min="20" max="20" width="5.54296875" style="11" bestFit="1" customWidth="1"/>
    <col min="21" max="23" width="6" style="11" customWidth="1"/>
    <col min="24" max="31" width="5.54296875" bestFit="1" customWidth="1"/>
    <col min="32" max="32" width="171.7265625" bestFit="1" customWidth="1"/>
    <col min="33" max="87" width="9.1796875" style="25"/>
  </cols>
  <sheetData>
    <row r="1" spans="1:87" ht="13" x14ac:dyDescent="0.3">
      <c r="A1" s="8" t="s">
        <v>844</v>
      </c>
      <c r="B1" s="193"/>
      <c r="F1" s="177"/>
      <c r="G1" s="177"/>
      <c r="Q1" s="62"/>
      <c r="R1" s="31"/>
      <c r="S1" s="31"/>
      <c r="T1" s="31"/>
      <c r="U1" s="31"/>
      <c r="V1" s="31"/>
      <c r="W1" s="31"/>
      <c r="AE1" s="25"/>
      <c r="AF1" s="95"/>
    </row>
    <row r="2" spans="1:87" ht="13" thickBot="1" x14ac:dyDescent="0.3">
      <c r="B2" s="193"/>
      <c r="F2" s="177"/>
      <c r="G2" s="177"/>
      <c r="Q2" s="62"/>
      <c r="R2" s="31"/>
      <c r="S2" s="31"/>
      <c r="T2" s="31"/>
      <c r="U2" s="31"/>
      <c r="V2" s="31"/>
      <c r="W2" s="31"/>
      <c r="AE2" s="25"/>
      <c r="AF2" s="10"/>
    </row>
    <row r="3" spans="1:87" ht="13.5" thickBot="1" x14ac:dyDescent="0.3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3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ht="13" x14ac:dyDescent="0.3">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ht="13" x14ac:dyDescent="0.3">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ht="13" x14ac:dyDescent="0.3">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ht="13" x14ac:dyDescent="0.3">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ht="13" x14ac:dyDescent="0.3">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ht="13" x14ac:dyDescent="0.3">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ht="13" x14ac:dyDescent="0.3">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ht="13" x14ac:dyDescent="0.3">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ht="13" x14ac:dyDescent="0.3">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3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ht="13" x14ac:dyDescent="0.3">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ht="13" x14ac:dyDescent="0.3">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ht="13" x14ac:dyDescent="0.3">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ht="13" x14ac:dyDescent="0.3">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ht="13" x14ac:dyDescent="0.3">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ht="13" x14ac:dyDescent="0.3">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ht="13" x14ac:dyDescent="0.3">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3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ht="13" x14ac:dyDescent="0.3">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ht="13" x14ac:dyDescent="0.3">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ht="13" x14ac:dyDescent="0.3">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ht="13" x14ac:dyDescent="0.3">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ht="13" x14ac:dyDescent="0.3">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ht="13" x14ac:dyDescent="0.3">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ht="13" x14ac:dyDescent="0.3">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ht="13" x14ac:dyDescent="0.3">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3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ht="13" x14ac:dyDescent="0.3">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ht="13" x14ac:dyDescent="0.3">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ht="13" x14ac:dyDescent="0.3">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ht="13" x14ac:dyDescent="0.3">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ht="13" x14ac:dyDescent="0.3">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ht="13" x14ac:dyDescent="0.3">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ht="13" x14ac:dyDescent="0.3">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ht="13" x14ac:dyDescent="0.3">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ht="13" x14ac:dyDescent="0.3">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ht="13" x14ac:dyDescent="0.3">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ht="13" x14ac:dyDescent="0.3">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ht="13" x14ac:dyDescent="0.3">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ht="13" x14ac:dyDescent="0.3">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ht="13" x14ac:dyDescent="0.3">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ht="13" x14ac:dyDescent="0.3">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ht="13" x14ac:dyDescent="0.3">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ht="13" x14ac:dyDescent="0.3">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ht="13" x14ac:dyDescent="0.3">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ht="13" x14ac:dyDescent="0.3">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ht="13" x14ac:dyDescent="0.3">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ht="13" x14ac:dyDescent="0.3">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ht="13" x14ac:dyDescent="0.3">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ht="13" x14ac:dyDescent="0.3">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ht="13" x14ac:dyDescent="0.3">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ht="13" x14ac:dyDescent="0.3">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ht="13" x14ac:dyDescent="0.3">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ht="13" x14ac:dyDescent="0.3">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ht="13" x14ac:dyDescent="0.3">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ht="13" x14ac:dyDescent="0.3">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ht="13" x14ac:dyDescent="0.3">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3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ht="13" x14ac:dyDescent="0.3">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ht="13" x14ac:dyDescent="0.3">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ht="13" x14ac:dyDescent="0.3">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ht="13" x14ac:dyDescent="0.3">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ht="13" x14ac:dyDescent="0.3">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ht="13" x14ac:dyDescent="0.3">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ht="13" x14ac:dyDescent="0.3">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ht="13" x14ac:dyDescent="0.3">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3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5">
      <c r="A72" s="103" t="s">
        <v>842</v>
      </c>
      <c r="B72" s="258"/>
      <c r="D72" s="33"/>
      <c r="E72" s="33"/>
      <c r="F72" s="33"/>
      <c r="G72" s="33"/>
      <c r="H72" s="33"/>
      <c r="I72" s="33"/>
    </row>
    <row r="73" spans="1:87" x14ac:dyDescent="0.25">
      <c r="A73" s="95" t="s">
        <v>841</v>
      </c>
      <c r="C73"/>
      <c r="D73" s="11"/>
      <c r="E73" s="11"/>
      <c r="F73" s="11"/>
      <c r="G73" s="11"/>
      <c r="H73" s="11"/>
      <c r="I73" s="11"/>
      <c r="R73"/>
      <c r="S73"/>
      <c r="T73"/>
      <c r="U73"/>
      <c r="V73"/>
      <c r="W73"/>
    </row>
    <row r="74" spans="1:87" x14ac:dyDescent="0.25">
      <c r="C74"/>
      <c r="D74" s="11"/>
      <c r="E74" s="11"/>
      <c r="F74" s="11"/>
      <c r="G74" s="11"/>
      <c r="H74" s="11"/>
      <c r="I74" s="11"/>
      <c r="R74"/>
      <c r="S74"/>
      <c r="T74"/>
      <c r="U74"/>
      <c r="V74"/>
      <c r="W74"/>
    </row>
    <row r="75" spans="1:87" x14ac:dyDescent="0.25">
      <c r="C75"/>
      <c r="D75" s="11"/>
      <c r="E75" s="11"/>
      <c r="F75" s="11"/>
      <c r="G75" s="11"/>
      <c r="H75" s="11"/>
      <c r="I75" s="11"/>
      <c r="R75"/>
      <c r="S75"/>
      <c r="T75"/>
      <c r="U75"/>
      <c r="V75"/>
      <c r="W75"/>
    </row>
    <row r="76" spans="1:87" x14ac:dyDescent="0.25">
      <c r="C76"/>
      <c r="D76" s="11"/>
      <c r="E76" s="11"/>
      <c r="F76" s="11"/>
      <c r="G76" s="11"/>
      <c r="H76" s="11"/>
      <c r="I76" s="11"/>
      <c r="R76"/>
      <c r="S76"/>
      <c r="T76"/>
      <c r="U76"/>
      <c r="V76"/>
      <c r="W76"/>
    </row>
    <row r="77" spans="1:87" x14ac:dyDescent="0.25">
      <c r="C77"/>
      <c r="D77" s="11"/>
      <c r="E77" s="11"/>
      <c r="F77" s="11"/>
      <c r="G77" s="11"/>
      <c r="H77" s="11"/>
      <c r="I77" s="11"/>
      <c r="R77"/>
      <c r="S77"/>
      <c r="T77"/>
      <c r="U77"/>
      <c r="V77"/>
      <c r="W77"/>
    </row>
    <row r="78" spans="1:87" x14ac:dyDescent="0.25">
      <c r="C78"/>
      <c r="D78" s="11"/>
      <c r="E78" s="11"/>
      <c r="F78" s="11"/>
      <c r="G78" s="11"/>
      <c r="H78" s="11"/>
      <c r="I78" s="11"/>
      <c r="R78"/>
      <c r="S78"/>
      <c r="T78"/>
      <c r="U78"/>
      <c r="V78"/>
      <c r="W78"/>
    </row>
    <row r="79" spans="1:87" x14ac:dyDescent="0.25">
      <c r="C79"/>
      <c r="D79" s="11"/>
      <c r="E79" s="11"/>
      <c r="F79" s="11"/>
      <c r="G79" s="11"/>
      <c r="H79" s="11"/>
      <c r="I79" s="11"/>
      <c r="R79"/>
      <c r="S79"/>
      <c r="T79"/>
      <c r="U79"/>
      <c r="V79"/>
      <c r="W79"/>
    </row>
    <row r="80" spans="1:87" x14ac:dyDescent="0.25">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9"/>
  <sheetViews>
    <sheetView topLeftCell="A12" workbookViewId="0">
      <selection activeCell="R19" sqref="R19"/>
    </sheetView>
  </sheetViews>
  <sheetFormatPr defaultRowHeight="12.5" x14ac:dyDescent="0.25"/>
  <cols>
    <col min="2" max="2" width="8.81640625" style="198"/>
    <col min="3" max="8" width="4.1796875" style="176" customWidth="1"/>
    <col min="9" max="16" width="4.1796875" customWidth="1"/>
    <col min="17" max="17" width="6.453125" bestFit="1" customWidth="1"/>
    <col min="18" max="19" width="6" style="11" customWidth="1"/>
    <col min="20" max="20" width="5.54296875" style="11" bestFit="1" customWidth="1"/>
    <col min="21" max="23" width="6" style="11" customWidth="1"/>
    <col min="24" max="31" width="5.54296875" bestFit="1" customWidth="1"/>
    <col min="32" max="32" width="182.54296875" bestFit="1" customWidth="1"/>
    <col min="33" max="87" width="8.81640625" style="25"/>
  </cols>
  <sheetData>
    <row r="1" spans="1:87" ht="13" x14ac:dyDescent="0.3">
      <c r="A1" s="8" t="s">
        <v>844</v>
      </c>
      <c r="B1" s="193"/>
      <c r="F1" s="177"/>
      <c r="G1" s="177"/>
      <c r="Q1" s="62"/>
      <c r="R1" s="31"/>
      <c r="S1" s="31"/>
      <c r="T1" s="31"/>
      <c r="U1" s="31"/>
      <c r="V1" s="31"/>
      <c r="W1" s="31"/>
      <c r="AE1" s="25"/>
      <c r="AF1" s="95"/>
    </row>
    <row r="2" spans="1:87" ht="13" thickBot="1" x14ac:dyDescent="0.3">
      <c r="B2" s="193"/>
      <c r="F2" s="177"/>
      <c r="G2" s="177"/>
      <c r="Q2" s="62"/>
      <c r="R2" s="31"/>
      <c r="S2" s="31"/>
      <c r="T2" s="31"/>
      <c r="U2" s="31"/>
      <c r="V2" s="31"/>
      <c r="W2" s="31"/>
      <c r="AE2" s="25"/>
      <c r="AF2" s="10"/>
    </row>
    <row r="3" spans="1:87" ht="13" x14ac:dyDescent="0.3">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3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ht="13" x14ac:dyDescent="0.3">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3" si="0">SUM(C5:P5)</f>
        <v>0</v>
      </c>
      <c r="R5" s="390"/>
      <c r="S5" s="391"/>
      <c r="T5" s="391"/>
      <c r="U5" s="391"/>
      <c r="V5" s="392"/>
      <c r="W5" s="391"/>
      <c r="X5" s="391"/>
      <c r="Y5" s="391"/>
      <c r="Z5" s="391"/>
      <c r="AA5" s="391"/>
      <c r="AB5" s="391"/>
      <c r="AC5" s="391"/>
      <c r="AD5" s="391"/>
      <c r="AE5" s="393"/>
      <c r="AF5" s="300" t="s">
        <v>894</v>
      </c>
    </row>
    <row r="6" spans="1:87" ht="13" x14ac:dyDescent="0.3">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ht="13" x14ac:dyDescent="0.3">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ht="13" x14ac:dyDescent="0.3">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3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3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3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3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ht="13.5" thickBot="1" x14ac:dyDescent="0.35">
      <c r="A13" s="416"/>
      <c r="B13" s="330">
        <v>45146</v>
      </c>
      <c r="C13" s="362">
        <v>0</v>
      </c>
      <c r="D13" s="362">
        <v>1</v>
      </c>
      <c r="E13" s="362">
        <v>0</v>
      </c>
      <c r="F13" s="407">
        <v>0</v>
      </c>
      <c r="G13" s="364">
        <v>1</v>
      </c>
      <c r="H13" s="362">
        <v>0</v>
      </c>
      <c r="I13" s="151">
        <v>0</v>
      </c>
      <c r="J13" s="406">
        <v>1</v>
      </c>
      <c r="K13" s="120">
        <v>0</v>
      </c>
      <c r="L13" s="120" t="s">
        <v>19</v>
      </c>
      <c r="M13" s="120">
        <v>0</v>
      </c>
      <c r="N13" s="120">
        <v>0</v>
      </c>
      <c r="O13" s="120" t="s">
        <v>19</v>
      </c>
      <c r="P13" s="120" t="s">
        <v>19</v>
      </c>
      <c r="Q13" s="381">
        <f t="shared" si="0"/>
        <v>3</v>
      </c>
      <c r="R13" s="394"/>
      <c r="S13" s="376"/>
      <c r="T13" s="376"/>
      <c r="U13" s="376"/>
      <c r="V13" s="373"/>
      <c r="W13" s="376"/>
      <c r="X13" s="376"/>
      <c r="Y13" s="376"/>
      <c r="Z13" s="376"/>
      <c r="AA13" s="376"/>
      <c r="AB13" s="376"/>
      <c r="AC13" s="376"/>
      <c r="AD13" s="376"/>
      <c r="AE13" s="395"/>
      <c r="AF13" s="419" t="s">
        <v>925</v>
      </c>
    </row>
    <row r="14" spans="1:87" s="257" customFormat="1" ht="13.5" thickBot="1" x14ac:dyDescent="0.35">
      <c r="A14" s="413"/>
      <c r="B14" s="330"/>
      <c r="C14" s="362"/>
      <c r="D14" s="362"/>
      <c r="E14" s="362"/>
      <c r="F14" s="362"/>
      <c r="G14" s="362"/>
      <c r="H14" s="362"/>
      <c r="I14" s="406"/>
      <c r="J14" s="406"/>
      <c r="K14" s="120"/>
      <c r="L14" s="406"/>
      <c r="M14" s="120"/>
      <c r="N14" s="120"/>
      <c r="O14" s="406"/>
      <c r="P14" s="406"/>
      <c r="Q14" s="381"/>
      <c r="R14" s="370"/>
      <c r="S14" s="264"/>
      <c r="T14" s="264"/>
      <c r="U14" s="264"/>
      <c r="V14" s="264"/>
      <c r="W14" s="264"/>
      <c r="X14" s="264"/>
      <c r="Y14" s="264"/>
      <c r="Z14" s="264"/>
      <c r="AA14" s="264"/>
      <c r="AB14" s="264"/>
      <c r="AC14" s="264"/>
      <c r="AD14" s="264"/>
      <c r="AE14" s="396"/>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ht="13" x14ac:dyDescent="0.3">
      <c r="A15" s="295" t="s">
        <v>103</v>
      </c>
      <c r="B15" s="266">
        <v>44901</v>
      </c>
      <c r="C15" s="383">
        <v>0</v>
      </c>
      <c r="D15" s="268">
        <v>0</v>
      </c>
      <c r="E15" s="383" t="s">
        <v>19</v>
      </c>
      <c r="F15" s="268">
        <v>0</v>
      </c>
      <c r="G15" s="286">
        <v>0</v>
      </c>
      <c r="H15" s="286">
        <v>0</v>
      </c>
      <c r="I15" s="344"/>
      <c r="J15" s="344"/>
      <c r="K15" s="344"/>
      <c r="L15" s="344"/>
      <c r="M15" s="344"/>
      <c r="N15" s="344"/>
      <c r="O15" s="344"/>
      <c r="P15" s="344"/>
      <c r="Q15" s="384">
        <f t="shared" ref="Q15:Q23" si="1">SUM(C15:P15)</f>
        <v>0</v>
      </c>
      <c r="R15" s="371"/>
      <c r="S15" s="272"/>
      <c r="T15" s="268"/>
      <c r="U15" s="272"/>
      <c r="V15" s="272"/>
      <c r="W15" s="272"/>
      <c r="X15" s="350"/>
      <c r="Y15" s="350"/>
      <c r="Z15" s="350"/>
      <c r="AA15" s="350"/>
      <c r="AB15" s="350"/>
      <c r="AC15" s="350"/>
      <c r="AD15" s="350"/>
      <c r="AE15" s="397"/>
      <c r="AF15" s="303" t="s">
        <v>892</v>
      </c>
    </row>
    <row r="16" spans="1:87" ht="13" x14ac:dyDescent="0.3">
      <c r="A16" s="294"/>
      <c r="B16" s="146">
        <v>44917</v>
      </c>
      <c r="C16" s="388">
        <v>0</v>
      </c>
      <c r="D16" s="161">
        <v>0</v>
      </c>
      <c r="E16" s="388" t="s">
        <v>19</v>
      </c>
      <c r="F16" s="161">
        <v>0</v>
      </c>
      <c r="G16" s="247">
        <v>0</v>
      </c>
      <c r="H16" s="247">
        <v>0</v>
      </c>
      <c r="I16" s="345"/>
      <c r="J16" s="345"/>
      <c r="K16" s="345"/>
      <c r="L16" s="345"/>
      <c r="M16" s="345"/>
      <c r="N16" s="345"/>
      <c r="O16" s="345"/>
      <c r="P16" s="345"/>
      <c r="Q16" s="389">
        <f t="shared" si="1"/>
        <v>0</v>
      </c>
      <c r="R16" s="401">
        <v>342</v>
      </c>
      <c r="S16" s="247">
        <v>47</v>
      </c>
      <c r="T16" s="161">
        <v>0</v>
      </c>
      <c r="U16" s="247">
        <v>72</v>
      </c>
      <c r="V16" s="247">
        <v>132</v>
      </c>
      <c r="W16" s="247">
        <v>37</v>
      </c>
      <c r="X16" s="375"/>
      <c r="Y16" s="375"/>
      <c r="Z16" s="375"/>
      <c r="AA16" s="375"/>
      <c r="AB16" s="375"/>
      <c r="AC16" s="375"/>
      <c r="AD16" s="375"/>
      <c r="AE16" s="398"/>
      <c r="AF16" s="409" t="s">
        <v>893</v>
      </c>
    </row>
    <row r="17" spans="1:87" ht="13" x14ac:dyDescent="0.3">
      <c r="A17" s="294"/>
      <c r="B17" s="146">
        <v>44937</v>
      </c>
      <c r="C17" s="388">
        <v>123</v>
      </c>
      <c r="D17" s="161">
        <v>12</v>
      </c>
      <c r="E17" s="388" t="s">
        <v>19</v>
      </c>
      <c r="F17" s="161">
        <v>51</v>
      </c>
      <c r="G17" s="247">
        <v>175</v>
      </c>
      <c r="H17" s="247">
        <v>17</v>
      </c>
      <c r="I17" s="345"/>
      <c r="J17" s="345"/>
      <c r="K17" s="345"/>
      <c r="L17" s="345"/>
      <c r="M17" s="345"/>
      <c r="N17" s="345"/>
      <c r="O17" s="345"/>
      <c r="P17" s="345"/>
      <c r="Q17" s="389">
        <f t="shared" si="1"/>
        <v>378</v>
      </c>
      <c r="R17" s="401">
        <v>470</v>
      </c>
      <c r="S17" s="247">
        <v>13</v>
      </c>
      <c r="T17" s="161">
        <v>0</v>
      </c>
      <c r="U17" s="247">
        <v>145</v>
      </c>
      <c r="V17" s="247">
        <v>316</v>
      </c>
      <c r="W17" s="247">
        <v>72</v>
      </c>
      <c r="X17" s="375"/>
      <c r="Y17" s="375"/>
      <c r="Z17" s="375"/>
      <c r="AA17" s="375"/>
      <c r="AB17" s="375"/>
      <c r="AC17" s="375"/>
      <c r="AD17" s="375"/>
      <c r="AE17" s="398"/>
      <c r="AF17" s="410" t="s">
        <v>899</v>
      </c>
    </row>
    <row r="18" spans="1:87" ht="13" x14ac:dyDescent="0.3">
      <c r="A18" s="294"/>
      <c r="B18" s="146">
        <v>44959</v>
      </c>
      <c r="C18" s="388">
        <v>62</v>
      </c>
      <c r="D18" s="161">
        <v>10</v>
      </c>
      <c r="E18" s="388" t="s">
        <v>19</v>
      </c>
      <c r="F18" s="161">
        <v>48</v>
      </c>
      <c r="G18" s="247">
        <v>105</v>
      </c>
      <c r="H18" s="247">
        <v>27</v>
      </c>
      <c r="I18" s="345"/>
      <c r="J18" s="345"/>
      <c r="K18" s="345"/>
      <c r="L18" s="345"/>
      <c r="M18" s="345"/>
      <c r="N18" s="345"/>
      <c r="O18" s="345"/>
      <c r="P18" s="345"/>
      <c r="Q18" s="389">
        <f t="shared" si="1"/>
        <v>252</v>
      </c>
      <c r="R18" s="401">
        <v>528</v>
      </c>
      <c r="S18" s="247">
        <v>13</v>
      </c>
      <c r="T18" s="161">
        <v>0</v>
      </c>
      <c r="U18" s="247">
        <v>204</v>
      </c>
      <c r="V18" s="247">
        <v>354</v>
      </c>
      <c r="W18" s="247">
        <v>42</v>
      </c>
      <c r="X18" s="375"/>
      <c r="Y18" s="375"/>
      <c r="Z18" s="375"/>
      <c r="AA18" s="375"/>
      <c r="AB18" s="375"/>
      <c r="AC18" s="375"/>
      <c r="AD18" s="375"/>
      <c r="AE18" s="398"/>
      <c r="AF18" s="410" t="s">
        <v>900</v>
      </c>
    </row>
    <row r="19" spans="1:87" ht="13" x14ac:dyDescent="0.3">
      <c r="A19" s="294"/>
      <c r="B19" s="146">
        <v>44987</v>
      </c>
      <c r="C19" s="388">
        <v>8</v>
      </c>
      <c r="D19" s="161">
        <v>0</v>
      </c>
      <c r="E19" s="388" t="s">
        <v>19</v>
      </c>
      <c r="F19" s="161">
        <v>8</v>
      </c>
      <c r="G19" s="247">
        <v>8</v>
      </c>
      <c r="H19" s="247">
        <v>2</v>
      </c>
      <c r="I19" s="345"/>
      <c r="J19" s="345"/>
      <c r="K19" s="345"/>
      <c r="L19" s="345"/>
      <c r="M19" s="345"/>
      <c r="N19" s="345"/>
      <c r="O19" s="345"/>
      <c r="P19" s="345"/>
      <c r="Q19" s="389">
        <f t="shared" si="1"/>
        <v>26</v>
      </c>
      <c r="R19" s="408">
        <v>609</v>
      </c>
      <c r="S19" s="248">
        <v>54</v>
      </c>
      <c r="T19" s="326">
        <v>0</v>
      </c>
      <c r="U19" s="248">
        <v>191</v>
      </c>
      <c r="V19" s="248">
        <v>383</v>
      </c>
      <c r="W19" s="248">
        <v>19</v>
      </c>
      <c r="X19" s="375"/>
      <c r="Y19" s="375"/>
      <c r="Z19" s="375"/>
      <c r="AA19" s="375"/>
      <c r="AB19" s="375"/>
      <c r="AC19" s="375"/>
      <c r="AD19" s="375"/>
      <c r="AE19" s="398"/>
      <c r="AF19" s="410" t="s">
        <v>902</v>
      </c>
    </row>
    <row r="20" spans="1:87" ht="13" x14ac:dyDescent="0.3">
      <c r="A20" s="323"/>
      <c r="B20" s="324">
        <v>45020</v>
      </c>
      <c r="C20" s="364">
        <v>4</v>
      </c>
      <c r="D20" s="326">
        <v>5</v>
      </c>
      <c r="E20" s="388" t="s">
        <v>19</v>
      </c>
      <c r="F20" s="326">
        <v>4</v>
      </c>
      <c r="G20" s="248">
        <v>1</v>
      </c>
      <c r="H20" s="248">
        <v>8</v>
      </c>
      <c r="I20" s="347"/>
      <c r="J20" s="347"/>
      <c r="K20" s="347"/>
      <c r="L20" s="347"/>
      <c r="M20" s="347"/>
      <c r="N20" s="347"/>
      <c r="O20" s="347"/>
      <c r="P20" s="347"/>
      <c r="Q20" s="389">
        <f t="shared" si="1"/>
        <v>22</v>
      </c>
      <c r="R20" s="408"/>
      <c r="S20" s="248"/>
      <c r="T20" s="326"/>
      <c r="U20" s="248"/>
      <c r="V20" s="248"/>
      <c r="W20" s="248"/>
      <c r="X20" s="375"/>
      <c r="Y20" s="375"/>
      <c r="Z20" s="375"/>
      <c r="AA20" s="375"/>
      <c r="AB20" s="375"/>
      <c r="AC20" s="375"/>
      <c r="AD20" s="375"/>
      <c r="AE20" s="398"/>
      <c r="AF20" s="410" t="s">
        <v>907</v>
      </c>
    </row>
    <row r="21" spans="1:87" ht="13" x14ac:dyDescent="0.3">
      <c r="A21" s="323"/>
      <c r="B21" s="324">
        <v>45048</v>
      </c>
      <c r="C21" s="364">
        <v>5</v>
      </c>
      <c r="D21" s="326">
        <v>9</v>
      </c>
      <c r="E21" s="364"/>
      <c r="F21" s="326">
        <v>33</v>
      </c>
      <c r="G21" s="248">
        <v>42</v>
      </c>
      <c r="H21" s="248">
        <v>42</v>
      </c>
      <c r="I21" s="347"/>
      <c r="J21" s="347"/>
      <c r="K21" s="347"/>
      <c r="L21" s="347"/>
      <c r="M21" s="347"/>
      <c r="N21" s="347"/>
      <c r="O21" s="347"/>
      <c r="P21" s="347"/>
      <c r="Q21" s="389">
        <f t="shared" si="1"/>
        <v>131</v>
      </c>
      <c r="R21" s="408"/>
      <c r="S21" s="248"/>
      <c r="T21" s="326"/>
      <c r="U21" s="248"/>
      <c r="V21" s="248"/>
      <c r="W21" s="248"/>
      <c r="X21" s="375"/>
      <c r="Y21" s="375"/>
      <c r="Z21" s="375"/>
      <c r="AA21" s="375"/>
      <c r="AB21" s="375"/>
      <c r="AC21" s="375"/>
      <c r="AD21" s="375"/>
      <c r="AE21" s="398"/>
      <c r="AF21" s="410" t="s">
        <v>915</v>
      </c>
    </row>
    <row r="22" spans="1:87" ht="13" x14ac:dyDescent="0.3">
      <c r="A22" s="323"/>
      <c r="B22" s="324">
        <v>45083</v>
      </c>
      <c r="C22" s="364">
        <v>0</v>
      </c>
      <c r="D22" s="326">
        <v>6</v>
      </c>
      <c r="E22" s="364"/>
      <c r="F22" s="326">
        <v>7</v>
      </c>
      <c r="G22" s="248">
        <v>9</v>
      </c>
      <c r="H22" s="248">
        <v>11</v>
      </c>
      <c r="I22" s="347"/>
      <c r="J22" s="347"/>
      <c r="K22" s="347"/>
      <c r="L22" s="347"/>
      <c r="M22" s="347"/>
      <c r="N22" s="347"/>
      <c r="O22" s="347"/>
      <c r="P22" s="347"/>
      <c r="Q22" s="417">
        <f t="shared" si="1"/>
        <v>33</v>
      </c>
      <c r="R22" s="408"/>
      <c r="S22" s="248"/>
      <c r="T22" s="326"/>
      <c r="U22" s="248"/>
      <c r="V22" s="248"/>
      <c r="W22" s="248"/>
      <c r="X22" s="375"/>
      <c r="Y22" s="375"/>
      <c r="Z22" s="375"/>
      <c r="AA22" s="375"/>
      <c r="AB22" s="375"/>
      <c r="AC22" s="375"/>
      <c r="AD22" s="375"/>
      <c r="AE22" s="398"/>
      <c r="AF22" s="410" t="s">
        <v>914</v>
      </c>
    </row>
    <row r="23" spans="1:87" ht="13" x14ac:dyDescent="0.3">
      <c r="A23" s="323"/>
      <c r="B23" s="324">
        <v>45117</v>
      </c>
      <c r="C23" s="364">
        <v>0</v>
      </c>
      <c r="D23" s="326">
        <v>0</v>
      </c>
      <c r="E23" s="364">
        <v>2</v>
      </c>
      <c r="F23" s="326">
        <v>2</v>
      </c>
      <c r="G23" s="248">
        <v>2</v>
      </c>
      <c r="H23" s="248">
        <v>2</v>
      </c>
      <c r="I23" s="347"/>
      <c r="J23" s="347"/>
      <c r="K23" s="347"/>
      <c r="L23" s="347"/>
      <c r="M23" s="347"/>
      <c r="N23" s="347"/>
      <c r="O23" s="347"/>
      <c r="P23" s="347"/>
      <c r="Q23" s="417">
        <f t="shared" si="1"/>
        <v>8</v>
      </c>
      <c r="R23" s="408"/>
      <c r="S23" s="248"/>
      <c r="T23" s="326"/>
      <c r="U23" s="248"/>
      <c r="V23" s="248"/>
      <c r="W23" s="248"/>
      <c r="X23" s="375"/>
      <c r="Y23" s="375"/>
      <c r="Z23" s="375"/>
      <c r="AA23" s="375"/>
      <c r="AB23" s="375"/>
      <c r="AC23" s="375"/>
      <c r="AD23" s="375"/>
      <c r="AE23" s="398"/>
      <c r="AF23" s="410" t="s">
        <v>923</v>
      </c>
    </row>
    <row r="24" spans="1:87" s="257" customFormat="1" ht="13.5" thickBot="1" x14ac:dyDescent="0.35">
      <c r="A24" s="292"/>
      <c r="B24" s="273"/>
      <c r="C24" s="264"/>
      <c r="D24" s="264"/>
      <c r="E24" s="264"/>
      <c r="F24" s="264"/>
      <c r="G24" s="264"/>
      <c r="H24" s="264"/>
      <c r="I24" s="349"/>
      <c r="J24" s="349"/>
      <c r="K24" s="349"/>
      <c r="L24" s="349"/>
      <c r="M24" s="349"/>
      <c r="N24" s="349"/>
      <c r="O24" s="349"/>
      <c r="P24" s="349"/>
      <c r="Q24" s="382"/>
      <c r="R24" s="370"/>
      <c r="S24" s="264"/>
      <c r="T24" s="264"/>
      <c r="U24" s="264"/>
      <c r="V24" s="264"/>
      <c r="W24" s="264"/>
      <c r="X24" s="399"/>
      <c r="Y24" s="399"/>
      <c r="Z24" s="399"/>
      <c r="AA24" s="399"/>
      <c r="AB24" s="399"/>
      <c r="AC24" s="399"/>
      <c r="AD24" s="399"/>
      <c r="AE24" s="400"/>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ht="13" x14ac:dyDescent="0.3">
      <c r="A25" s="293" t="s">
        <v>105</v>
      </c>
      <c r="B25" s="414">
        <v>44903</v>
      </c>
      <c r="C25" s="379" t="s">
        <v>19</v>
      </c>
      <c r="D25" s="379">
        <v>0</v>
      </c>
      <c r="E25" s="377">
        <v>0</v>
      </c>
      <c r="F25" s="392">
        <v>0</v>
      </c>
      <c r="G25" s="377" t="s">
        <v>833</v>
      </c>
      <c r="H25" s="377" t="s">
        <v>833</v>
      </c>
      <c r="I25" s="415"/>
      <c r="J25" s="415"/>
      <c r="K25" s="415"/>
      <c r="L25" s="415"/>
      <c r="M25" s="415"/>
      <c r="N25" s="415"/>
      <c r="O25" s="415"/>
      <c r="P25" s="415"/>
      <c r="Q25" s="412">
        <f t="shared" ref="Q25:Q31" si="2">SUM(C25:P25)</f>
        <v>0</v>
      </c>
      <c r="R25" s="371"/>
      <c r="S25" s="268"/>
      <c r="T25" s="283"/>
      <c r="U25" s="268"/>
      <c r="V25" s="283"/>
      <c r="W25" s="283"/>
      <c r="X25" s="350"/>
      <c r="Y25" s="350"/>
      <c r="Z25" s="350"/>
      <c r="AA25" s="350"/>
      <c r="AB25" s="350"/>
      <c r="AC25" s="350"/>
      <c r="AD25" s="350"/>
      <c r="AE25" s="397"/>
      <c r="AF25" s="303" t="s">
        <v>889</v>
      </c>
    </row>
    <row r="26" spans="1:87" ht="13" x14ac:dyDescent="0.3">
      <c r="A26" s="139"/>
      <c r="B26" s="146">
        <v>44945</v>
      </c>
      <c r="C26" s="388">
        <v>2</v>
      </c>
      <c r="D26" s="388">
        <v>55</v>
      </c>
      <c r="E26" s="157">
        <v>69</v>
      </c>
      <c r="F26" s="161">
        <v>0</v>
      </c>
      <c r="G26" s="411" t="s">
        <v>833</v>
      </c>
      <c r="H26" s="157">
        <v>151</v>
      </c>
      <c r="I26" s="374"/>
      <c r="J26" s="374"/>
      <c r="K26" s="374"/>
      <c r="L26" s="374"/>
      <c r="M26" s="374"/>
      <c r="N26" s="374"/>
      <c r="O26" s="374"/>
      <c r="P26" s="374"/>
      <c r="Q26" s="389">
        <f t="shared" si="2"/>
        <v>277</v>
      </c>
      <c r="R26" s="401">
        <v>7</v>
      </c>
      <c r="S26" s="161">
        <v>843</v>
      </c>
      <c r="T26" s="246">
        <v>136</v>
      </c>
      <c r="U26" s="161">
        <v>4</v>
      </c>
      <c r="V26" s="246"/>
      <c r="W26" s="246">
        <v>356</v>
      </c>
      <c r="X26" s="375"/>
      <c r="Y26" s="375"/>
      <c r="Z26" s="375"/>
      <c r="AA26" s="375"/>
      <c r="AB26" s="375"/>
      <c r="AC26" s="375"/>
      <c r="AD26" s="375"/>
      <c r="AE26" s="398"/>
      <c r="AF26" s="403" t="s">
        <v>896</v>
      </c>
    </row>
    <row r="27" spans="1:87" ht="13" x14ac:dyDescent="0.3">
      <c r="A27" s="139"/>
      <c r="B27" s="146">
        <v>44951</v>
      </c>
      <c r="C27" s="388" t="s">
        <v>833</v>
      </c>
      <c r="D27" s="388" t="s">
        <v>833</v>
      </c>
      <c r="E27" s="411" t="s">
        <v>833</v>
      </c>
      <c r="F27" s="388" t="s">
        <v>833</v>
      </c>
      <c r="G27" s="157">
        <v>16</v>
      </c>
      <c r="H27" s="411" t="s">
        <v>833</v>
      </c>
      <c r="I27" s="374"/>
      <c r="J27" s="374"/>
      <c r="K27" s="374"/>
      <c r="L27" s="374"/>
      <c r="M27" s="374"/>
      <c r="N27" s="374"/>
      <c r="O27" s="374"/>
      <c r="P27" s="374"/>
      <c r="Q27" s="389">
        <f t="shared" si="2"/>
        <v>16</v>
      </c>
      <c r="R27" s="401"/>
      <c r="S27" s="161"/>
      <c r="T27" s="246"/>
      <c r="U27" s="161"/>
      <c r="V27" s="246">
        <v>159</v>
      </c>
      <c r="W27" s="246"/>
      <c r="X27" s="375"/>
      <c r="Y27" s="375"/>
      <c r="Z27" s="375"/>
      <c r="AA27" s="375"/>
      <c r="AB27" s="375"/>
      <c r="AC27" s="375"/>
      <c r="AD27" s="375"/>
      <c r="AE27" s="398"/>
      <c r="AF27" s="403" t="s">
        <v>897</v>
      </c>
    </row>
    <row r="28" spans="1:87" ht="13" x14ac:dyDescent="0.3">
      <c r="A28" s="139"/>
      <c r="B28" s="146">
        <v>44964</v>
      </c>
      <c r="C28" s="388">
        <v>20</v>
      </c>
      <c r="D28" s="388">
        <v>117</v>
      </c>
      <c r="E28" s="411">
        <v>45</v>
      </c>
      <c r="F28" s="388">
        <v>0</v>
      </c>
      <c r="G28" s="157">
        <v>1</v>
      </c>
      <c r="H28" s="411">
        <v>23</v>
      </c>
      <c r="I28" s="374"/>
      <c r="J28" s="374"/>
      <c r="K28" s="374"/>
      <c r="L28" s="374"/>
      <c r="M28" s="374"/>
      <c r="N28" s="374"/>
      <c r="O28" s="374"/>
      <c r="P28" s="374"/>
      <c r="Q28" s="389">
        <f t="shared" si="2"/>
        <v>206</v>
      </c>
      <c r="R28" s="408">
        <v>167</v>
      </c>
      <c r="S28" s="326">
        <v>257</v>
      </c>
      <c r="T28" s="328">
        <v>76</v>
      </c>
      <c r="U28" s="326">
        <v>66</v>
      </c>
      <c r="V28" s="328">
        <v>4</v>
      </c>
      <c r="W28" s="328">
        <v>112</v>
      </c>
      <c r="X28" s="375"/>
      <c r="Y28" s="375"/>
      <c r="Z28" s="375"/>
      <c r="AA28" s="375"/>
      <c r="AB28" s="375"/>
      <c r="AC28" s="375"/>
      <c r="AD28" s="375"/>
      <c r="AE28" s="398"/>
      <c r="AF28" s="403" t="s">
        <v>901</v>
      </c>
    </row>
    <row r="29" spans="1:87" ht="13" x14ac:dyDescent="0.3">
      <c r="A29" s="416"/>
      <c r="B29" s="324">
        <v>45028</v>
      </c>
      <c r="C29" s="364">
        <v>1</v>
      </c>
      <c r="D29" s="364">
        <v>1</v>
      </c>
      <c r="E29" s="418">
        <v>0</v>
      </c>
      <c r="F29" s="364">
        <v>0</v>
      </c>
      <c r="G29" s="362">
        <v>0</v>
      </c>
      <c r="H29" s="418">
        <v>0</v>
      </c>
      <c r="I29" s="374"/>
      <c r="J29" s="374"/>
      <c r="K29" s="374"/>
      <c r="L29" s="374"/>
      <c r="M29" s="374"/>
      <c r="N29" s="374"/>
      <c r="O29" s="374"/>
      <c r="P29" s="374"/>
      <c r="Q29" s="389">
        <f t="shared" si="2"/>
        <v>2</v>
      </c>
      <c r="R29" s="408">
        <v>679</v>
      </c>
      <c r="S29" s="326">
        <v>405</v>
      </c>
      <c r="T29" s="328">
        <v>132</v>
      </c>
      <c r="U29" s="326">
        <v>1</v>
      </c>
      <c r="V29" s="328">
        <v>1</v>
      </c>
      <c r="W29" s="328">
        <v>3</v>
      </c>
      <c r="X29" s="375"/>
      <c r="Y29" s="375"/>
      <c r="Z29" s="375"/>
      <c r="AA29" s="375"/>
      <c r="AB29" s="375"/>
      <c r="AC29" s="375"/>
      <c r="AD29" s="375"/>
      <c r="AE29" s="398"/>
      <c r="AF29" s="403" t="s">
        <v>901</v>
      </c>
    </row>
    <row r="30" spans="1:87" ht="13" x14ac:dyDescent="0.3">
      <c r="A30" s="416"/>
      <c r="B30" s="324">
        <v>45057</v>
      </c>
      <c r="C30" s="364">
        <v>81</v>
      </c>
      <c r="D30" s="364">
        <v>63</v>
      </c>
      <c r="E30" s="418">
        <v>81</v>
      </c>
      <c r="F30" s="364">
        <v>74</v>
      </c>
      <c r="G30" s="362">
        <v>71</v>
      </c>
      <c r="H30" s="418">
        <v>14</v>
      </c>
      <c r="I30" s="374"/>
      <c r="J30" s="374"/>
      <c r="K30" s="374"/>
      <c r="L30" s="374"/>
      <c r="M30" s="374"/>
      <c r="N30" s="374"/>
      <c r="O30" s="374"/>
      <c r="P30" s="374"/>
      <c r="Q30" s="417">
        <f t="shared" si="2"/>
        <v>384</v>
      </c>
      <c r="R30" s="408">
        <v>578.4</v>
      </c>
      <c r="S30" s="326">
        <v>387.6</v>
      </c>
      <c r="T30" s="328">
        <v>214.5</v>
      </c>
      <c r="U30" s="326">
        <v>153.9</v>
      </c>
      <c r="V30" s="328">
        <v>74.3</v>
      </c>
      <c r="W30" s="328">
        <v>14.2</v>
      </c>
      <c r="X30" s="375"/>
      <c r="Y30" s="375"/>
      <c r="Z30" s="375"/>
      <c r="AA30" s="375"/>
      <c r="AB30" s="375"/>
      <c r="AC30" s="375"/>
      <c r="AD30" s="375"/>
      <c r="AE30" s="398"/>
      <c r="AF30" s="403" t="s">
        <v>909</v>
      </c>
    </row>
    <row r="31" spans="1:87" ht="13" x14ac:dyDescent="0.3">
      <c r="A31" s="416"/>
      <c r="B31" s="324">
        <v>45091</v>
      </c>
      <c r="C31" s="364">
        <v>1</v>
      </c>
      <c r="D31" s="364">
        <v>3</v>
      </c>
      <c r="E31" s="418">
        <v>0</v>
      </c>
      <c r="F31" s="364">
        <v>0</v>
      </c>
      <c r="G31" s="362">
        <v>1</v>
      </c>
      <c r="H31" s="418">
        <v>0</v>
      </c>
      <c r="I31" s="374"/>
      <c r="J31" s="374"/>
      <c r="K31" s="374"/>
      <c r="L31" s="374"/>
      <c r="M31" s="374"/>
      <c r="N31" s="374"/>
      <c r="O31" s="374"/>
      <c r="P31" s="374"/>
      <c r="Q31" s="417">
        <f t="shared" si="2"/>
        <v>5</v>
      </c>
      <c r="R31" s="408">
        <v>818</v>
      </c>
      <c r="S31" s="326">
        <v>635</v>
      </c>
      <c r="T31" s="328">
        <v>660</v>
      </c>
      <c r="U31" s="326">
        <v>580</v>
      </c>
      <c r="V31" s="328">
        <v>293</v>
      </c>
      <c r="W31" s="328">
        <v>127</v>
      </c>
      <c r="X31" s="375"/>
      <c r="Y31" s="375"/>
      <c r="Z31" s="375"/>
      <c r="AA31" s="375"/>
      <c r="AB31" s="375"/>
      <c r="AC31" s="375"/>
      <c r="AD31" s="375"/>
      <c r="AE31" s="398"/>
      <c r="AF31" s="403" t="s">
        <v>912</v>
      </c>
    </row>
    <row r="32" spans="1:87" s="257" customFormat="1" ht="13.5" thickBot="1" x14ac:dyDescent="0.35">
      <c r="A32" s="292"/>
      <c r="B32" s="273"/>
      <c r="C32" s="264"/>
      <c r="D32" s="264"/>
      <c r="E32" s="264"/>
      <c r="F32" s="264"/>
      <c r="G32" s="264"/>
      <c r="H32" s="264"/>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ht="13" x14ac:dyDescent="0.3">
      <c r="A33" s="295" t="s">
        <v>115</v>
      </c>
      <c r="B33" s="422">
        <v>44896</v>
      </c>
      <c r="C33" s="383" t="s">
        <v>19</v>
      </c>
      <c r="D33" s="272">
        <v>0</v>
      </c>
      <c r="E33" s="385">
        <v>0</v>
      </c>
      <c r="F33" s="385">
        <v>0</v>
      </c>
      <c r="G33" s="383" t="s">
        <v>19</v>
      </c>
      <c r="H33" s="386" t="s">
        <v>19</v>
      </c>
      <c r="I33" s="344"/>
      <c r="J33" s="344"/>
      <c r="K33" s="344"/>
      <c r="L33" s="344"/>
      <c r="M33" s="344"/>
      <c r="N33" s="344"/>
      <c r="O33" s="344"/>
      <c r="P33" s="344"/>
      <c r="Q33" s="387">
        <f t="shared" ref="Q33:Q40" si="3">SUM(C33:P33)</f>
        <v>0</v>
      </c>
      <c r="R33" s="371"/>
      <c r="S33" s="286"/>
      <c r="T33" s="286"/>
      <c r="U33" s="286"/>
      <c r="V33" s="268"/>
      <c r="W33" s="286"/>
      <c r="X33" s="350"/>
      <c r="Y33" s="350"/>
      <c r="Z33" s="350"/>
      <c r="AA33" s="350"/>
      <c r="AB33" s="350"/>
      <c r="AC33" s="350"/>
      <c r="AD33" s="350"/>
      <c r="AE33" s="397"/>
      <c r="AF33" s="369" t="s">
        <v>890</v>
      </c>
    </row>
    <row r="34" spans="1:87" ht="13" x14ac:dyDescent="0.3">
      <c r="A34" s="294"/>
      <c r="B34" s="423">
        <v>44924</v>
      </c>
      <c r="C34" s="388" t="s">
        <v>19</v>
      </c>
      <c r="D34" s="157">
        <v>0</v>
      </c>
      <c r="E34" s="131">
        <v>0</v>
      </c>
      <c r="F34" s="131">
        <v>0</v>
      </c>
      <c r="G34" s="388" t="s">
        <v>19</v>
      </c>
      <c r="H34" s="191" t="s">
        <v>19</v>
      </c>
      <c r="I34" s="345"/>
      <c r="J34" s="345"/>
      <c r="K34" s="345"/>
      <c r="L34" s="345"/>
      <c r="M34" s="345"/>
      <c r="N34" s="345"/>
      <c r="O34" s="345"/>
      <c r="P34" s="345"/>
      <c r="Q34" s="389">
        <f t="shared" si="3"/>
        <v>0</v>
      </c>
      <c r="R34" s="401">
        <v>0</v>
      </c>
      <c r="S34" s="247">
        <v>394</v>
      </c>
      <c r="T34" s="247">
        <v>460</v>
      </c>
      <c r="U34" s="247">
        <v>75</v>
      </c>
      <c r="V34" s="161">
        <v>0</v>
      </c>
      <c r="W34" s="247">
        <v>0</v>
      </c>
      <c r="X34" s="375"/>
      <c r="Y34" s="375"/>
      <c r="Z34" s="375"/>
      <c r="AA34" s="375"/>
      <c r="AB34" s="375"/>
      <c r="AC34" s="375"/>
      <c r="AD34" s="375"/>
      <c r="AE34" s="402"/>
      <c r="AF34" s="409" t="s">
        <v>891</v>
      </c>
    </row>
    <row r="35" spans="1:87" ht="13" x14ac:dyDescent="0.3">
      <c r="A35" s="323"/>
      <c r="B35" s="424">
        <v>44963</v>
      </c>
      <c r="C35" s="364">
        <v>2</v>
      </c>
      <c r="D35" s="362">
        <v>158</v>
      </c>
      <c r="E35" s="406">
        <v>332</v>
      </c>
      <c r="F35" s="406">
        <v>16</v>
      </c>
      <c r="G35" s="364" t="s">
        <v>19</v>
      </c>
      <c r="H35" s="407" t="s">
        <v>19</v>
      </c>
      <c r="I35" s="347"/>
      <c r="J35" s="347"/>
      <c r="K35" s="347"/>
      <c r="L35" s="347"/>
      <c r="M35" s="347"/>
      <c r="N35" s="347"/>
      <c r="O35" s="347"/>
      <c r="P35" s="347"/>
      <c r="Q35" s="389">
        <f t="shared" si="3"/>
        <v>508</v>
      </c>
      <c r="R35" s="408">
        <v>178</v>
      </c>
      <c r="S35" s="248">
        <v>332</v>
      </c>
      <c r="T35" s="248">
        <v>919</v>
      </c>
      <c r="U35" s="248">
        <v>145</v>
      </c>
      <c r="V35" s="326">
        <v>0</v>
      </c>
      <c r="W35" s="248">
        <v>0</v>
      </c>
      <c r="X35" s="375"/>
      <c r="Y35" s="375"/>
      <c r="Z35" s="375"/>
      <c r="AA35" s="375"/>
      <c r="AB35" s="375"/>
      <c r="AC35" s="375"/>
      <c r="AD35" s="375"/>
      <c r="AE35" s="402"/>
      <c r="AF35" s="410" t="s">
        <v>916</v>
      </c>
    </row>
    <row r="36" spans="1:87" ht="13" x14ac:dyDescent="0.3">
      <c r="A36" s="323"/>
      <c r="B36" s="424">
        <v>44987</v>
      </c>
      <c r="C36" s="364">
        <v>0</v>
      </c>
      <c r="D36" s="362">
        <v>0</v>
      </c>
      <c r="E36" s="406">
        <v>38</v>
      </c>
      <c r="F36" s="406">
        <v>0</v>
      </c>
      <c r="G36" s="364" t="s">
        <v>19</v>
      </c>
      <c r="H36" s="407">
        <v>1</v>
      </c>
      <c r="I36" s="347"/>
      <c r="J36" s="347"/>
      <c r="K36" s="347"/>
      <c r="L36" s="347"/>
      <c r="M36" s="347"/>
      <c r="N36" s="347"/>
      <c r="O36" s="347"/>
      <c r="P36" s="347"/>
      <c r="Q36" s="389">
        <f t="shared" si="3"/>
        <v>39</v>
      </c>
      <c r="R36" s="408"/>
      <c r="S36" s="248"/>
      <c r="T36" s="248"/>
      <c r="U36" s="248"/>
      <c r="V36" s="326"/>
      <c r="W36" s="248"/>
      <c r="X36" s="375"/>
      <c r="Y36" s="375"/>
      <c r="Z36" s="375"/>
      <c r="AA36" s="375"/>
      <c r="AB36" s="375"/>
      <c r="AC36" s="375"/>
      <c r="AD36" s="375"/>
      <c r="AE36" s="402"/>
      <c r="AF36" s="410" t="s">
        <v>917</v>
      </c>
    </row>
    <row r="37" spans="1:87" ht="13" x14ac:dyDescent="0.3">
      <c r="A37" s="323"/>
      <c r="B37" s="340">
        <v>45019</v>
      </c>
      <c r="C37" s="364">
        <v>4</v>
      </c>
      <c r="D37" s="362">
        <v>7</v>
      </c>
      <c r="E37" s="406">
        <v>3</v>
      </c>
      <c r="F37" s="406">
        <v>0</v>
      </c>
      <c r="G37" s="364" t="s">
        <v>19</v>
      </c>
      <c r="H37" s="407">
        <v>0</v>
      </c>
      <c r="I37" s="347"/>
      <c r="J37" s="347"/>
      <c r="K37" s="347"/>
      <c r="L37" s="347"/>
      <c r="M37" s="347"/>
      <c r="N37" s="347"/>
      <c r="O37" s="347"/>
      <c r="P37" s="347"/>
      <c r="Q37" s="417">
        <f t="shared" si="3"/>
        <v>14</v>
      </c>
      <c r="R37" s="408"/>
      <c r="S37" s="248"/>
      <c r="T37" s="248"/>
      <c r="U37" s="248"/>
      <c r="V37" s="326"/>
      <c r="W37" s="248"/>
      <c r="X37" s="375"/>
      <c r="Y37" s="375"/>
      <c r="Z37" s="375"/>
      <c r="AA37" s="375"/>
      <c r="AB37" s="375"/>
      <c r="AC37" s="375"/>
      <c r="AD37" s="375"/>
      <c r="AE37" s="402"/>
      <c r="AF37" s="410" t="s">
        <v>918</v>
      </c>
    </row>
    <row r="38" spans="1:87" ht="13" x14ac:dyDescent="0.3">
      <c r="A38" s="323"/>
      <c r="B38" s="340">
        <v>45045</v>
      </c>
      <c r="C38" s="364">
        <v>94</v>
      </c>
      <c r="D38" s="362">
        <v>50</v>
      </c>
      <c r="E38" s="406">
        <v>114</v>
      </c>
      <c r="F38" s="406">
        <v>0</v>
      </c>
      <c r="G38" s="364" t="s">
        <v>19</v>
      </c>
      <c r="H38" s="407">
        <v>0</v>
      </c>
      <c r="I38" s="347"/>
      <c r="J38" s="347"/>
      <c r="K38" s="347"/>
      <c r="L38" s="347"/>
      <c r="M38" s="347"/>
      <c r="N38" s="347"/>
      <c r="O38" s="347"/>
      <c r="P38" s="347"/>
      <c r="Q38" s="417">
        <f t="shared" si="3"/>
        <v>258</v>
      </c>
      <c r="R38" s="408"/>
      <c r="S38" s="248"/>
      <c r="T38" s="248"/>
      <c r="U38" s="248"/>
      <c r="V38" s="326"/>
      <c r="W38" s="248"/>
      <c r="X38" s="375"/>
      <c r="Y38" s="375"/>
      <c r="Z38" s="375"/>
      <c r="AA38" s="375"/>
      <c r="AB38" s="375"/>
      <c r="AC38" s="375"/>
      <c r="AD38" s="375"/>
      <c r="AE38" s="402"/>
      <c r="AF38" s="410" t="s">
        <v>919</v>
      </c>
    </row>
    <row r="39" spans="1:87" ht="13" x14ac:dyDescent="0.3">
      <c r="A39" s="323"/>
      <c r="B39" s="340">
        <v>45071</v>
      </c>
      <c r="C39" s="364">
        <v>32</v>
      </c>
      <c r="D39" s="362">
        <v>85</v>
      </c>
      <c r="E39" s="406">
        <v>170</v>
      </c>
      <c r="F39" s="406">
        <v>230</v>
      </c>
      <c r="G39" s="364">
        <v>0</v>
      </c>
      <c r="H39" s="407">
        <v>281</v>
      </c>
      <c r="I39" s="347"/>
      <c r="J39" s="347"/>
      <c r="K39" s="347"/>
      <c r="L39" s="347"/>
      <c r="M39" s="347"/>
      <c r="N39" s="347"/>
      <c r="O39" s="347"/>
      <c r="P39" s="347"/>
      <c r="Q39" s="417">
        <f t="shared" si="3"/>
        <v>798</v>
      </c>
      <c r="R39" s="408"/>
      <c r="S39" s="248"/>
      <c r="T39" s="248"/>
      <c r="U39" s="248"/>
      <c r="V39" s="326"/>
      <c r="W39" s="248"/>
      <c r="X39" s="375"/>
      <c r="Y39" s="375"/>
      <c r="Z39" s="375"/>
      <c r="AA39" s="375"/>
      <c r="AB39" s="375"/>
      <c r="AC39" s="375"/>
      <c r="AD39" s="375"/>
      <c r="AE39" s="402"/>
      <c r="AF39" s="410" t="s">
        <v>920</v>
      </c>
    </row>
    <row r="40" spans="1:87" ht="13" x14ac:dyDescent="0.3">
      <c r="A40" s="323"/>
      <c r="B40" s="340">
        <v>45106</v>
      </c>
      <c r="C40" s="364">
        <v>17</v>
      </c>
      <c r="D40" s="362">
        <v>12</v>
      </c>
      <c r="E40" s="406">
        <v>11</v>
      </c>
      <c r="F40" s="406">
        <v>8</v>
      </c>
      <c r="G40" s="364">
        <v>0</v>
      </c>
      <c r="H40" s="407">
        <v>17</v>
      </c>
      <c r="I40" s="347"/>
      <c r="J40" s="347"/>
      <c r="K40" s="347"/>
      <c r="L40" s="347"/>
      <c r="M40" s="347"/>
      <c r="N40" s="347"/>
      <c r="O40" s="347"/>
      <c r="P40" s="347"/>
      <c r="Q40" s="417">
        <f t="shared" si="3"/>
        <v>65</v>
      </c>
      <c r="R40" s="408"/>
      <c r="S40" s="248"/>
      <c r="T40" s="248"/>
      <c r="U40" s="248"/>
      <c r="V40" s="326"/>
      <c r="W40" s="248"/>
      <c r="X40" s="375"/>
      <c r="Y40" s="375"/>
      <c r="Z40" s="375"/>
      <c r="AA40" s="375"/>
      <c r="AB40" s="375"/>
      <c r="AC40" s="375"/>
      <c r="AD40" s="375"/>
      <c r="AE40" s="402"/>
      <c r="AF40" s="410" t="s">
        <v>921</v>
      </c>
    </row>
    <row r="41" spans="1:87" s="257" customFormat="1" ht="13.5" thickBot="1" x14ac:dyDescent="0.35">
      <c r="A41" s="296"/>
      <c r="B41" s="287"/>
      <c r="C41" s="264"/>
      <c r="D41" s="264"/>
      <c r="E41" s="264"/>
      <c r="F41" s="264"/>
      <c r="G41" s="288"/>
      <c r="H41" s="264"/>
      <c r="I41" s="348"/>
      <c r="J41" s="348"/>
      <c r="K41" s="348"/>
      <c r="L41" s="348"/>
      <c r="M41" s="348"/>
      <c r="N41" s="348"/>
      <c r="O41" s="348"/>
      <c r="P41" s="348"/>
      <c r="Q41" s="382"/>
      <c r="R41" s="370"/>
      <c r="S41" s="264"/>
      <c r="T41" s="264"/>
      <c r="U41" s="264"/>
      <c r="V41" s="264"/>
      <c r="W41" s="264"/>
      <c r="X41" s="399"/>
      <c r="Y41" s="399"/>
      <c r="Z41" s="399"/>
      <c r="AA41" s="399"/>
      <c r="AB41" s="399"/>
      <c r="AC41" s="399"/>
      <c r="AD41" s="399"/>
      <c r="AE41" s="400"/>
      <c r="AF41" s="302"/>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ht="13" x14ac:dyDescent="0.3">
      <c r="A42" s="295" t="s">
        <v>118</v>
      </c>
      <c r="B42" s="266">
        <v>44924</v>
      </c>
      <c r="C42" s="272">
        <v>0</v>
      </c>
      <c r="D42" s="268" t="s">
        <v>19</v>
      </c>
      <c r="E42" s="272">
        <v>1</v>
      </c>
      <c r="F42" s="386" t="s">
        <v>19</v>
      </c>
      <c r="G42" s="272">
        <v>5</v>
      </c>
      <c r="H42" s="272">
        <v>2</v>
      </c>
      <c r="I42" s="344"/>
      <c r="J42" s="344"/>
      <c r="K42" s="344"/>
      <c r="L42" s="344"/>
      <c r="M42" s="344"/>
      <c r="N42" s="344"/>
      <c r="O42" s="344"/>
      <c r="P42" s="344"/>
      <c r="Q42" s="384">
        <f t="shared" ref="Q42:Q49" si="4">SUM(C42:P42)</f>
        <v>8</v>
      </c>
      <c r="R42" s="372"/>
      <c r="S42" s="268"/>
      <c r="T42" s="289"/>
      <c r="U42" s="289"/>
      <c r="V42" s="289"/>
      <c r="W42" s="289"/>
      <c r="X42" s="350"/>
      <c r="Y42" s="350"/>
      <c r="Z42" s="350"/>
      <c r="AA42" s="350"/>
      <c r="AB42" s="350"/>
      <c r="AC42" s="350"/>
      <c r="AD42" s="350"/>
      <c r="AE42" s="397"/>
      <c r="AF42" s="303" t="s">
        <v>888</v>
      </c>
    </row>
    <row r="43" spans="1:87" ht="13" x14ac:dyDescent="0.3">
      <c r="A43" s="139"/>
      <c r="B43" s="146">
        <v>44952</v>
      </c>
      <c r="C43" s="157">
        <v>2</v>
      </c>
      <c r="D43" s="161">
        <v>0</v>
      </c>
      <c r="E43" s="157">
        <v>320</v>
      </c>
      <c r="F43" s="191">
        <v>0</v>
      </c>
      <c r="G43" s="157">
        <v>260</v>
      </c>
      <c r="H43" s="157">
        <v>205</v>
      </c>
      <c r="I43" s="374"/>
      <c r="J43" s="374"/>
      <c r="K43" s="374"/>
      <c r="L43" s="374"/>
      <c r="M43" s="374"/>
      <c r="N43" s="374"/>
      <c r="O43" s="374"/>
      <c r="P43" s="374"/>
      <c r="Q43" s="389">
        <f t="shared" si="4"/>
        <v>787</v>
      </c>
      <c r="R43" s="404">
        <v>0</v>
      </c>
      <c r="S43" s="373">
        <v>0</v>
      </c>
      <c r="T43" s="405">
        <v>256.10000000000002</v>
      </c>
      <c r="U43" s="405">
        <v>8</v>
      </c>
      <c r="V43" s="405">
        <v>127.4</v>
      </c>
      <c r="W43" s="405">
        <v>323.7</v>
      </c>
      <c r="X43" s="375"/>
      <c r="Y43" s="375"/>
      <c r="Z43" s="375"/>
      <c r="AA43" s="375"/>
      <c r="AB43" s="375"/>
      <c r="AC43" s="375"/>
      <c r="AD43" s="375"/>
      <c r="AE43" s="398"/>
      <c r="AF43" s="403" t="s">
        <v>898</v>
      </c>
    </row>
    <row r="44" spans="1:87" ht="13" x14ac:dyDescent="0.3">
      <c r="A44" s="139"/>
      <c r="B44" s="146">
        <v>44980</v>
      </c>
      <c r="C44" s="157">
        <v>0</v>
      </c>
      <c r="D44" s="161">
        <v>0</v>
      </c>
      <c r="E44" s="157">
        <v>2</v>
      </c>
      <c r="F44" s="191">
        <v>0</v>
      </c>
      <c r="G44" s="157">
        <v>2</v>
      </c>
      <c r="H44" s="157">
        <v>1</v>
      </c>
      <c r="I44" s="374"/>
      <c r="J44" s="374"/>
      <c r="K44" s="374"/>
      <c r="L44" s="374"/>
      <c r="M44" s="374"/>
      <c r="N44" s="374"/>
      <c r="O44" s="374"/>
      <c r="P44" s="374"/>
      <c r="Q44" s="389">
        <f t="shared" si="4"/>
        <v>5</v>
      </c>
      <c r="R44" s="404">
        <v>0</v>
      </c>
      <c r="S44" s="373">
        <v>0</v>
      </c>
      <c r="T44" s="405">
        <v>283.10000000000002</v>
      </c>
      <c r="U44" s="405">
        <v>224.7</v>
      </c>
      <c r="V44" s="405">
        <v>175.3</v>
      </c>
      <c r="W44" s="405">
        <v>362.7</v>
      </c>
      <c r="X44" s="375"/>
      <c r="Y44" s="375"/>
      <c r="Z44" s="375"/>
      <c r="AA44" s="375"/>
      <c r="AB44" s="375"/>
      <c r="AC44" s="375"/>
      <c r="AD44" s="375"/>
      <c r="AE44" s="398"/>
      <c r="AF44" s="403" t="s">
        <v>904</v>
      </c>
    </row>
    <row r="45" spans="1:87" ht="13" x14ac:dyDescent="0.3">
      <c r="A45" s="416"/>
      <c r="B45" s="324">
        <v>45015</v>
      </c>
      <c r="C45" s="362">
        <v>9</v>
      </c>
      <c r="D45" s="326">
        <v>0</v>
      </c>
      <c r="E45" s="362">
        <v>4</v>
      </c>
      <c r="F45" s="407">
        <v>1</v>
      </c>
      <c r="G45" s="362">
        <v>2</v>
      </c>
      <c r="H45" s="362">
        <v>1</v>
      </c>
      <c r="I45" s="374"/>
      <c r="J45" s="374"/>
      <c r="K45" s="374"/>
      <c r="L45" s="374"/>
      <c r="M45" s="374"/>
      <c r="N45" s="374"/>
      <c r="O45" s="374"/>
      <c r="P45" s="374"/>
      <c r="Q45" s="417">
        <f t="shared" si="4"/>
        <v>17</v>
      </c>
      <c r="R45" s="404">
        <v>688</v>
      </c>
      <c r="S45" s="373">
        <v>0</v>
      </c>
      <c r="T45" s="405">
        <v>480.3</v>
      </c>
      <c r="U45" s="405">
        <v>65.2</v>
      </c>
      <c r="V45" s="405">
        <v>13.2</v>
      </c>
      <c r="W45" s="405">
        <v>94.8</v>
      </c>
      <c r="X45" s="375"/>
      <c r="Y45" s="375"/>
      <c r="Z45" s="375"/>
      <c r="AA45" s="375"/>
      <c r="AB45" s="375"/>
      <c r="AC45" s="375"/>
      <c r="AD45" s="375"/>
      <c r="AE45" s="398"/>
      <c r="AF45" s="403" t="s">
        <v>898</v>
      </c>
    </row>
    <row r="46" spans="1:87" ht="13" x14ac:dyDescent="0.3">
      <c r="A46" s="416"/>
      <c r="B46" s="324">
        <v>45043</v>
      </c>
      <c r="C46" s="362">
        <v>137</v>
      </c>
      <c r="D46" s="326">
        <v>0</v>
      </c>
      <c r="E46" s="362">
        <v>2</v>
      </c>
      <c r="F46" s="407">
        <v>198</v>
      </c>
      <c r="G46" s="362">
        <v>0</v>
      </c>
      <c r="H46" s="362">
        <v>0</v>
      </c>
      <c r="I46" s="374"/>
      <c r="J46" s="374"/>
      <c r="K46" s="374"/>
      <c r="L46" s="374"/>
      <c r="M46" s="374"/>
      <c r="N46" s="374"/>
      <c r="O46" s="374"/>
      <c r="P46" s="374"/>
      <c r="Q46" s="417">
        <f t="shared" si="4"/>
        <v>337</v>
      </c>
      <c r="R46" s="404">
        <v>650.70000000000005</v>
      </c>
      <c r="S46" s="373">
        <v>0</v>
      </c>
      <c r="T46" s="405">
        <v>99.8</v>
      </c>
      <c r="U46" s="405">
        <v>39.799999999999997</v>
      </c>
      <c r="V46" s="405">
        <v>0</v>
      </c>
      <c r="W46" s="405">
        <v>0</v>
      </c>
      <c r="X46" s="375"/>
      <c r="Y46" s="375"/>
      <c r="Z46" s="375"/>
      <c r="AA46" s="375"/>
      <c r="AB46" s="375"/>
      <c r="AC46" s="375"/>
      <c r="AD46" s="375"/>
      <c r="AE46" s="398"/>
      <c r="AF46" s="403" t="s">
        <v>898</v>
      </c>
    </row>
    <row r="47" spans="1:87" ht="13" x14ac:dyDescent="0.3">
      <c r="A47" s="416"/>
      <c r="B47" s="324">
        <v>45071</v>
      </c>
      <c r="C47" s="362">
        <v>27</v>
      </c>
      <c r="D47" s="326">
        <v>57</v>
      </c>
      <c r="E47" s="362">
        <v>39</v>
      </c>
      <c r="F47" s="407">
        <v>30</v>
      </c>
      <c r="G47" s="362">
        <v>40</v>
      </c>
      <c r="H47" s="362">
        <v>45</v>
      </c>
      <c r="I47" s="374"/>
      <c r="J47" s="374"/>
      <c r="K47" s="374"/>
      <c r="L47" s="374"/>
      <c r="M47" s="374"/>
      <c r="N47" s="374"/>
      <c r="O47" s="374"/>
      <c r="P47" s="374"/>
      <c r="Q47" s="417">
        <f t="shared" si="4"/>
        <v>238</v>
      </c>
      <c r="R47" s="420">
        <v>682.3</v>
      </c>
      <c r="S47" s="420">
        <v>470.2</v>
      </c>
      <c r="T47" s="420">
        <v>615</v>
      </c>
      <c r="U47" s="420">
        <v>442.9</v>
      </c>
      <c r="V47" s="420">
        <v>459.7</v>
      </c>
      <c r="W47" s="420">
        <v>336.3</v>
      </c>
      <c r="X47" s="375"/>
      <c r="Y47" s="375"/>
      <c r="Z47" s="375"/>
      <c r="AA47" s="375"/>
      <c r="AB47" s="375"/>
      <c r="AC47" s="375"/>
      <c r="AD47" s="375"/>
      <c r="AE47" s="398"/>
      <c r="AF47" s="403" t="s">
        <v>910</v>
      </c>
    </row>
    <row r="48" spans="1:87" ht="13" x14ac:dyDescent="0.3">
      <c r="A48" s="416"/>
      <c r="B48" s="324">
        <v>45106</v>
      </c>
      <c r="C48" s="362">
        <v>5</v>
      </c>
      <c r="D48" s="326">
        <v>0</v>
      </c>
      <c r="E48" s="362">
        <v>23</v>
      </c>
      <c r="F48" s="407">
        <v>32</v>
      </c>
      <c r="G48" s="362">
        <v>28</v>
      </c>
      <c r="H48" s="362">
        <v>21</v>
      </c>
      <c r="I48" s="374"/>
      <c r="J48" s="374"/>
      <c r="K48" s="374"/>
      <c r="L48" s="374"/>
      <c r="M48" s="374"/>
      <c r="N48" s="374"/>
      <c r="O48" s="374"/>
      <c r="P48" s="374"/>
      <c r="Q48" s="417">
        <f t="shared" si="4"/>
        <v>109</v>
      </c>
      <c r="R48" s="421">
        <v>822.6</v>
      </c>
      <c r="S48" s="421">
        <v>85.8</v>
      </c>
      <c r="T48" s="421">
        <v>549.79999999999995</v>
      </c>
      <c r="U48" s="421">
        <v>185.5</v>
      </c>
      <c r="V48" s="421">
        <v>171.9</v>
      </c>
      <c r="W48" s="421">
        <v>170.4</v>
      </c>
      <c r="X48" s="375"/>
      <c r="Y48" s="375"/>
      <c r="Z48" s="375"/>
      <c r="AA48" s="375"/>
      <c r="AB48" s="375"/>
      <c r="AC48" s="375"/>
      <c r="AD48" s="375"/>
      <c r="AE48" s="398"/>
      <c r="AF48" s="403" t="s">
        <v>911</v>
      </c>
    </row>
    <row r="49" spans="1:87" ht="13" x14ac:dyDescent="0.3">
      <c r="A49" s="416"/>
      <c r="B49" s="324">
        <v>45134</v>
      </c>
      <c r="C49" s="362">
        <v>7</v>
      </c>
      <c r="D49" s="326">
        <v>0</v>
      </c>
      <c r="E49" s="362">
        <v>1</v>
      </c>
      <c r="F49" s="407">
        <v>20</v>
      </c>
      <c r="G49" s="362">
        <v>1</v>
      </c>
      <c r="H49" s="362">
        <v>3</v>
      </c>
      <c r="I49" s="374"/>
      <c r="J49" s="374"/>
      <c r="K49" s="374"/>
      <c r="L49" s="374"/>
      <c r="M49" s="374"/>
      <c r="N49" s="374"/>
      <c r="O49" s="374"/>
      <c r="P49" s="374"/>
      <c r="Q49" s="417">
        <f t="shared" si="4"/>
        <v>32</v>
      </c>
      <c r="R49" s="421">
        <v>654</v>
      </c>
      <c r="S49" s="421">
        <v>0</v>
      </c>
      <c r="T49" s="421">
        <v>281.89999999999998</v>
      </c>
      <c r="U49" s="421">
        <v>0</v>
      </c>
      <c r="V49" s="421">
        <v>0</v>
      </c>
      <c r="W49" s="421">
        <v>12</v>
      </c>
      <c r="X49" s="375"/>
      <c r="Y49" s="375"/>
      <c r="Z49" s="375"/>
      <c r="AA49" s="375"/>
      <c r="AB49" s="375"/>
      <c r="AC49" s="375"/>
      <c r="AD49" s="375"/>
      <c r="AE49" s="398"/>
      <c r="AF49" s="403" t="s">
        <v>924</v>
      </c>
    </row>
    <row r="50" spans="1:87" s="257" customFormat="1" ht="13.5" thickBot="1" x14ac:dyDescent="0.35">
      <c r="A50" s="292"/>
      <c r="B50" s="262"/>
      <c r="C50" s="281"/>
      <c r="D50" s="281"/>
      <c r="E50" s="281"/>
      <c r="F50" s="281"/>
      <c r="G50" s="281"/>
      <c r="H50" s="281"/>
      <c r="I50" s="349"/>
      <c r="J50" s="349"/>
      <c r="K50" s="349"/>
      <c r="L50" s="349"/>
      <c r="M50" s="349"/>
      <c r="N50" s="349"/>
      <c r="O50" s="349"/>
      <c r="P50" s="349"/>
      <c r="Q50" s="382"/>
      <c r="R50" s="370"/>
      <c r="S50" s="264"/>
      <c r="T50" s="264"/>
      <c r="U50" s="264"/>
      <c r="V50" s="264"/>
      <c r="W50" s="264"/>
      <c r="X50" s="399"/>
      <c r="Y50" s="399"/>
      <c r="Z50" s="399"/>
      <c r="AA50" s="399"/>
      <c r="AB50" s="399"/>
      <c r="AC50" s="399"/>
      <c r="AD50" s="399"/>
      <c r="AE50" s="400"/>
      <c r="AF50" s="302"/>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s="25" customFormat="1" x14ac:dyDescent="0.25">
      <c r="A51" s="103" t="s">
        <v>842</v>
      </c>
      <c r="B51" s="258"/>
      <c r="D51" s="33"/>
      <c r="E51" s="33"/>
      <c r="F51" s="33"/>
      <c r="G51" s="33"/>
      <c r="H51" s="33"/>
      <c r="I51" s="33"/>
    </row>
    <row r="52" spans="1:87" x14ac:dyDescent="0.25">
      <c r="A52" s="95" t="s">
        <v>841</v>
      </c>
      <c r="C52"/>
      <c r="D52" s="11"/>
      <c r="E52" s="11"/>
      <c r="F52" s="11"/>
      <c r="G52" s="11"/>
      <c r="H52" s="11"/>
      <c r="I52" s="11"/>
      <c r="R52"/>
      <c r="S52"/>
      <c r="T52"/>
      <c r="U52"/>
      <c r="V52"/>
      <c r="W52"/>
    </row>
    <row r="53" spans="1:87" x14ac:dyDescent="0.25">
      <c r="C53"/>
      <c r="D53" s="11"/>
      <c r="E53" s="11"/>
      <c r="F53" s="11"/>
      <c r="G53" s="11"/>
      <c r="H53" s="11"/>
      <c r="I53" s="11"/>
      <c r="R53"/>
      <c r="S53"/>
      <c r="T53"/>
      <c r="U53"/>
      <c r="V53"/>
      <c r="W53"/>
    </row>
    <row r="54" spans="1:87" x14ac:dyDescent="0.25">
      <c r="C54"/>
      <c r="D54" s="11"/>
      <c r="E54" s="11"/>
      <c r="F54" s="11"/>
      <c r="G54" s="11"/>
      <c r="H54" s="11"/>
      <c r="I54" s="11"/>
      <c r="R54"/>
      <c r="S54"/>
      <c r="T54"/>
      <c r="U54"/>
      <c r="V54"/>
      <c r="W54"/>
    </row>
    <row r="55" spans="1:87" x14ac:dyDescent="0.25">
      <c r="C55"/>
      <c r="D55" s="11"/>
      <c r="E55" s="11"/>
      <c r="F55" s="11"/>
      <c r="G55" s="11"/>
      <c r="H55" s="11"/>
      <c r="I55" s="11"/>
      <c r="R55"/>
      <c r="S55"/>
      <c r="T55"/>
      <c r="U55"/>
      <c r="V55"/>
      <c r="W55"/>
    </row>
    <row r="56" spans="1:87" x14ac:dyDescent="0.25">
      <c r="C56"/>
      <c r="D56" s="11"/>
      <c r="E56" s="11"/>
      <c r="F56" s="11"/>
      <c r="G56" s="11"/>
      <c r="H56" s="11"/>
      <c r="I56" s="11"/>
      <c r="R56"/>
      <c r="S56"/>
      <c r="T56"/>
      <c r="U56"/>
      <c r="V56"/>
      <c r="W56"/>
    </row>
    <row r="57" spans="1:87" x14ac:dyDescent="0.25">
      <c r="C57"/>
      <c r="D57" s="11"/>
      <c r="E57" s="11"/>
      <c r="F57" s="11"/>
      <c r="G57" s="11"/>
      <c r="H57" s="11"/>
      <c r="I57" s="11"/>
      <c r="R57"/>
      <c r="S57"/>
      <c r="T57"/>
      <c r="U57"/>
      <c r="V57"/>
      <c r="W57"/>
    </row>
    <row r="58" spans="1:87" x14ac:dyDescent="0.25">
      <c r="C58"/>
      <c r="D58" s="11"/>
      <c r="E58" s="11"/>
      <c r="F58" s="11"/>
      <c r="G58" s="11"/>
      <c r="H58" s="11"/>
      <c r="I58" s="11"/>
      <c r="R58"/>
      <c r="S58"/>
      <c r="T58"/>
      <c r="U58"/>
      <c r="V58"/>
      <c r="W58"/>
    </row>
    <row r="59" spans="1:87" x14ac:dyDescent="0.25">
      <c r="C59"/>
      <c r="D59" s="11"/>
      <c r="E59" s="11"/>
      <c r="F59" s="11"/>
      <c r="G59" s="11"/>
      <c r="H59" s="11"/>
      <c r="I59" s="11"/>
      <c r="R59"/>
      <c r="S59"/>
      <c r="T59"/>
      <c r="U59"/>
      <c r="V59"/>
      <c r="W59"/>
    </row>
  </sheetData>
  <mergeCells count="3">
    <mergeCell ref="C3:P3"/>
    <mergeCell ref="R3:AE3"/>
    <mergeCell ref="AF3:AF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AF4E-12C0-412D-B952-84C7E931D839}">
  <dimension ref="A1:CI61"/>
  <sheetViews>
    <sheetView tabSelected="1" topLeftCell="AF11" workbookViewId="0">
      <selection activeCell="AF22" sqref="AF22"/>
    </sheetView>
  </sheetViews>
  <sheetFormatPr defaultRowHeight="12.5" x14ac:dyDescent="0.25"/>
  <cols>
    <col min="2" max="2" width="9.1796875" style="198"/>
    <col min="3" max="8" width="4.1796875" style="176" customWidth="1"/>
    <col min="9" max="16" width="4.1796875" customWidth="1"/>
    <col min="17" max="17" width="6.453125" bestFit="1" customWidth="1"/>
    <col min="18" max="19" width="6" style="11" customWidth="1"/>
    <col min="20" max="20" width="5.54296875" style="11" bestFit="1" customWidth="1"/>
    <col min="21" max="23" width="6" style="11" customWidth="1"/>
    <col min="24" max="31" width="5.54296875" bestFit="1" customWidth="1"/>
    <col min="32" max="32" width="182.54296875" bestFit="1" customWidth="1"/>
    <col min="33" max="87" width="9.1796875" style="25"/>
  </cols>
  <sheetData>
    <row r="1" spans="1:87" ht="13" x14ac:dyDescent="0.3">
      <c r="A1" s="8" t="s">
        <v>927</v>
      </c>
      <c r="B1" s="193"/>
      <c r="F1" s="177"/>
      <c r="G1" s="177"/>
      <c r="Q1" s="62"/>
      <c r="R1" s="31"/>
      <c r="S1" s="31"/>
      <c r="T1" s="31"/>
      <c r="U1" s="31"/>
      <c r="V1" s="31"/>
      <c r="W1" s="31"/>
      <c r="AE1" s="25"/>
      <c r="AF1" s="95"/>
    </row>
    <row r="2" spans="1:87" ht="13" thickBot="1" x14ac:dyDescent="0.3">
      <c r="B2" s="193"/>
      <c r="F2" s="177"/>
      <c r="G2" s="177"/>
      <c r="Q2" s="62"/>
      <c r="R2" s="31"/>
      <c r="S2" s="31"/>
      <c r="T2" s="31"/>
      <c r="U2" s="31"/>
      <c r="V2" s="31"/>
      <c r="W2" s="31"/>
      <c r="AE2" s="25"/>
      <c r="AF2" s="10"/>
    </row>
    <row r="3" spans="1:87" ht="13" x14ac:dyDescent="0.3">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3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ht="13.5" thickBot="1" x14ac:dyDescent="0.35">
      <c r="A5" s="416" t="s">
        <v>10</v>
      </c>
      <c r="B5" s="330">
        <v>45265</v>
      </c>
      <c r="C5" s="362">
        <v>0</v>
      </c>
      <c r="D5" s="362">
        <v>0</v>
      </c>
      <c r="E5" s="362">
        <v>0</v>
      </c>
      <c r="F5" s="407">
        <v>0</v>
      </c>
      <c r="G5" s="364">
        <v>0</v>
      </c>
      <c r="H5" s="362">
        <v>0</v>
      </c>
      <c r="I5" s="151">
        <v>0</v>
      </c>
      <c r="J5" s="406">
        <v>0</v>
      </c>
      <c r="K5" s="120" t="s">
        <v>19</v>
      </c>
      <c r="L5" s="120" t="s">
        <v>19</v>
      </c>
      <c r="M5" s="120" t="s">
        <v>19</v>
      </c>
      <c r="N5" s="120">
        <v>0</v>
      </c>
      <c r="O5" s="151">
        <v>0</v>
      </c>
      <c r="P5" s="151">
        <v>0</v>
      </c>
      <c r="Q5" s="381">
        <f t="shared" ref="Q5" si="0">SUM(C5:P5)</f>
        <v>0</v>
      </c>
      <c r="R5" s="394"/>
      <c r="S5" s="376"/>
      <c r="T5" s="376"/>
      <c r="U5" s="376"/>
      <c r="V5" s="373"/>
      <c r="W5" s="376"/>
      <c r="X5" s="376"/>
      <c r="Y5" s="376"/>
      <c r="Z5" s="376"/>
      <c r="AA5" s="376"/>
      <c r="AB5" s="376"/>
      <c r="AC5" s="376"/>
      <c r="AD5" s="376"/>
      <c r="AE5" s="395"/>
      <c r="AF5" s="419" t="s">
        <v>926</v>
      </c>
    </row>
    <row r="6" spans="1:87" ht="13" x14ac:dyDescent="0.3">
      <c r="A6" s="416" t="s">
        <v>10</v>
      </c>
      <c r="B6" s="195">
        <v>45293</v>
      </c>
      <c r="C6" s="157">
        <v>0</v>
      </c>
      <c r="D6" s="157">
        <v>0</v>
      </c>
      <c r="E6" s="157">
        <v>0</v>
      </c>
      <c r="F6" s="191">
        <v>0</v>
      </c>
      <c r="G6" s="388">
        <v>0</v>
      </c>
      <c r="H6" s="157">
        <v>0</v>
      </c>
      <c r="I6" s="120">
        <v>0</v>
      </c>
      <c r="J6" s="131">
        <v>0</v>
      </c>
      <c r="K6" s="120" t="s">
        <v>19</v>
      </c>
      <c r="L6" s="120" t="s">
        <v>19</v>
      </c>
      <c r="M6" s="120" t="s">
        <v>19</v>
      </c>
      <c r="N6" s="131">
        <v>0</v>
      </c>
      <c r="O6" s="131">
        <v>0</v>
      </c>
      <c r="P6" s="131">
        <v>0</v>
      </c>
      <c r="Q6" s="381">
        <f t="shared" ref="Q6:Q14" si="1">SUM(C6:P6)</f>
        <v>0</v>
      </c>
      <c r="R6" s="394"/>
      <c r="S6" s="376"/>
      <c r="T6" s="376"/>
      <c r="U6" s="376"/>
      <c r="V6" s="373"/>
      <c r="W6" s="376"/>
      <c r="X6" s="376"/>
      <c r="Y6" s="376"/>
      <c r="Z6" s="376"/>
      <c r="AA6" s="376"/>
      <c r="AB6" s="376"/>
      <c r="AC6" s="376"/>
      <c r="AD6" s="376"/>
      <c r="AE6" s="395"/>
      <c r="AF6" s="299" t="s">
        <v>928</v>
      </c>
    </row>
    <row r="7" spans="1:87" ht="13" x14ac:dyDescent="0.3">
      <c r="A7" s="416" t="s">
        <v>10</v>
      </c>
      <c r="B7" s="195">
        <v>45328</v>
      </c>
      <c r="C7" s="157">
        <v>0</v>
      </c>
      <c r="D7" s="157">
        <v>7</v>
      </c>
      <c r="E7" s="157">
        <v>1</v>
      </c>
      <c r="F7" s="191">
        <v>0</v>
      </c>
      <c r="G7" s="388">
        <v>0</v>
      </c>
      <c r="H7" s="157">
        <v>5</v>
      </c>
      <c r="I7" s="120">
        <v>0</v>
      </c>
      <c r="J7" s="131">
        <v>4</v>
      </c>
      <c r="K7" s="120" t="s">
        <v>19</v>
      </c>
      <c r="L7" s="120" t="s">
        <v>19</v>
      </c>
      <c r="M7" s="120">
        <v>4</v>
      </c>
      <c r="N7" s="120">
        <v>0</v>
      </c>
      <c r="O7" s="131">
        <v>1</v>
      </c>
      <c r="P7" s="131">
        <v>0</v>
      </c>
      <c r="Q7" s="381">
        <f t="shared" si="1"/>
        <v>22</v>
      </c>
      <c r="R7" s="394"/>
      <c r="S7" s="376"/>
      <c r="T7" s="376"/>
      <c r="U7" s="376"/>
      <c r="V7" s="373"/>
      <c r="W7" s="376"/>
      <c r="X7" s="376"/>
      <c r="Y7" s="376"/>
      <c r="Z7" s="376"/>
      <c r="AA7" s="376"/>
      <c r="AB7" s="376"/>
      <c r="AC7" s="376"/>
      <c r="AD7" s="376"/>
      <c r="AE7" s="395"/>
      <c r="AF7" s="299" t="s">
        <v>930</v>
      </c>
    </row>
    <row r="8" spans="1:87" ht="13" x14ac:dyDescent="0.3">
      <c r="A8" s="416" t="s">
        <v>10</v>
      </c>
      <c r="B8" s="330">
        <v>45356</v>
      </c>
      <c r="C8" s="362">
        <v>2</v>
      </c>
      <c r="D8" s="362">
        <v>15</v>
      </c>
      <c r="E8" s="362">
        <v>20</v>
      </c>
      <c r="F8" s="407">
        <v>3</v>
      </c>
      <c r="G8" s="364">
        <v>10</v>
      </c>
      <c r="H8" s="362">
        <v>3</v>
      </c>
      <c r="I8" s="151">
        <v>0</v>
      </c>
      <c r="J8" s="406">
        <v>1</v>
      </c>
      <c r="K8" s="120" t="s">
        <v>19</v>
      </c>
      <c r="L8" s="120" t="s">
        <v>19</v>
      </c>
      <c r="M8" s="120">
        <v>30</v>
      </c>
      <c r="N8" s="120">
        <v>0</v>
      </c>
      <c r="O8" s="406">
        <v>1</v>
      </c>
      <c r="P8" s="406">
        <v>8</v>
      </c>
      <c r="Q8" s="381">
        <f t="shared" si="1"/>
        <v>93</v>
      </c>
      <c r="R8" s="394"/>
      <c r="S8" s="376"/>
      <c r="T8" s="376"/>
      <c r="U8" s="376"/>
      <c r="V8" s="373"/>
      <c r="W8" s="376"/>
      <c r="X8" s="376"/>
      <c r="Y8" s="376"/>
      <c r="Z8" s="376"/>
      <c r="AA8" s="376"/>
      <c r="AB8" s="376"/>
      <c r="AC8" s="376"/>
      <c r="AD8" s="376"/>
      <c r="AE8" s="395"/>
      <c r="AF8" s="403" t="s">
        <v>931</v>
      </c>
    </row>
    <row r="9" spans="1:87" ht="13.5" thickBot="1" x14ac:dyDescent="0.35">
      <c r="A9" s="416" t="s">
        <v>10</v>
      </c>
      <c r="B9" s="330">
        <v>45384</v>
      </c>
      <c r="C9" s="362">
        <v>0</v>
      </c>
      <c r="D9" s="362">
        <v>1</v>
      </c>
      <c r="E9" s="362">
        <v>0</v>
      </c>
      <c r="F9" s="407">
        <v>0</v>
      </c>
      <c r="G9" s="364">
        <v>0</v>
      </c>
      <c r="H9" s="362">
        <v>2</v>
      </c>
      <c r="I9" s="151">
        <v>1</v>
      </c>
      <c r="J9" s="406">
        <v>0</v>
      </c>
      <c r="K9" s="120" t="s">
        <v>19</v>
      </c>
      <c r="L9" s="120" t="s">
        <v>19</v>
      </c>
      <c r="M9" s="120">
        <v>1</v>
      </c>
      <c r="N9" s="120">
        <v>0</v>
      </c>
      <c r="O9" s="406">
        <v>0</v>
      </c>
      <c r="P9" s="406">
        <v>1</v>
      </c>
      <c r="Q9" s="381">
        <f t="shared" si="1"/>
        <v>6</v>
      </c>
      <c r="R9" s="394"/>
      <c r="S9" s="376"/>
      <c r="T9" s="376"/>
      <c r="U9" s="376"/>
      <c r="V9" s="373"/>
      <c r="W9" s="376"/>
      <c r="X9" s="376"/>
      <c r="Y9" s="376"/>
      <c r="Z9" s="376"/>
      <c r="AA9" s="376"/>
      <c r="AB9" s="376"/>
      <c r="AC9" s="376"/>
      <c r="AD9" s="376"/>
      <c r="AE9" s="395"/>
      <c r="AF9" s="302" t="s">
        <v>938</v>
      </c>
    </row>
    <row r="10" spans="1:87" ht="13.5" thickBot="1" x14ac:dyDescent="0.35">
      <c r="A10" s="416" t="s">
        <v>10</v>
      </c>
      <c r="B10" s="330">
        <v>45419</v>
      </c>
      <c r="C10" s="362">
        <v>37</v>
      </c>
      <c r="D10" s="362">
        <v>9</v>
      </c>
      <c r="E10" s="362">
        <v>16</v>
      </c>
      <c r="F10" s="407">
        <v>9</v>
      </c>
      <c r="G10" s="364">
        <v>9</v>
      </c>
      <c r="H10" s="362">
        <v>22</v>
      </c>
      <c r="I10" s="151">
        <v>10</v>
      </c>
      <c r="J10" s="406">
        <v>2</v>
      </c>
      <c r="K10" s="120">
        <v>0</v>
      </c>
      <c r="L10" s="406">
        <v>42</v>
      </c>
      <c r="M10" s="120">
        <v>0</v>
      </c>
      <c r="N10" s="120">
        <v>5</v>
      </c>
      <c r="O10" s="406">
        <v>0</v>
      </c>
      <c r="P10" s="406">
        <v>1</v>
      </c>
      <c r="Q10" s="381">
        <f t="shared" si="1"/>
        <v>162</v>
      </c>
      <c r="R10" s="394"/>
      <c r="S10" s="376"/>
      <c r="T10" s="376"/>
      <c r="U10" s="376"/>
      <c r="V10" s="373"/>
      <c r="W10" s="376"/>
      <c r="X10" s="376"/>
      <c r="Y10" s="376"/>
      <c r="Z10" s="376"/>
      <c r="AA10" s="376"/>
      <c r="AB10" s="376"/>
      <c r="AC10" s="376"/>
      <c r="AD10" s="376"/>
      <c r="AE10" s="395"/>
      <c r="AF10" s="419" t="s">
        <v>947</v>
      </c>
    </row>
    <row r="11" spans="1:87" ht="13.5" thickBot="1" x14ac:dyDescent="0.35">
      <c r="A11" s="416" t="s">
        <v>10</v>
      </c>
      <c r="B11" s="330">
        <v>45447</v>
      </c>
      <c r="C11" s="362">
        <v>8</v>
      </c>
      <c r="D11" s="362">
        <v>1</v>
      </c>
      <c r="E11" s="407" t="s">
        <v>19</v>
      </c>
      <c r="F11" s="407" t="s">
        <v>19</v>
      </c>
      <c r="G11" s="364">
        <v>3</v>
      </c>
      <c r="H11" s="362">
        <v>3</v>
      </c>
      <c r="I11" s="151">
        <v>7</v>
      </c>
      <c r="J11" s="406">
        <v>1</v>
      </c>
      <c r="K11" s="120">
        <v>0</v>
      </c>
      <c r="L11" s="406">
        <v>0</v>
      </c>
      <c r="M11" s="120">
        <v>0</v>
      </c>
      <c r="N11" s="120">
        <v>0</v>
      </c>
      <c r="O11" s="151" t="s">
        <v>19</v>
      </c>
      <c r="P11" s="151" t="s">
        <v>19</v>
      </c>
      <c r="Q11" s="381">
        <f t="shared" si="1"/>
        <v>23</v>
      </c>
      <c r="R11" s="394"/>
      <c r="S11" s="376"/>
      <c r="T11" s="376"/>
      <c r="U11" s="376"/>
      <c r="V11" s="373"/>
      <c r="W11" s="376"/>
      <c r="X11" s="376"/>
      <c r="Y11" s="376"/>
      <c r="Z11" s="376"/>
      <c r="AA11" s="376"/>
      <c r="AB11" s="376"/>
      <c r="AC11" s="376"/>
      <c r="AD11" s="376"/>
      <c r="AE11" s="395"/>
      <c r="AF11" s="419" t="s">
        <v>949</v>
      </c>
    </row>
    <row r="12" spans="1:87" ht="13.5" thickBot="1" x14ac:dyDescent="0.35">
      <c r="A12" s="416"/>
      <c r="B12" s="330"/>
      <c r="C12" s="362"/>
      <c r="D12" s="362"/>
      <c r="E12" s="362"/>
      <c r="F12" s="407"/>
      <c r="G12" s="364"/>
      <c r="H12" s="362"/>
      <c r="I12" s="151"/>
      <c r="J12" s="406"/>
      <c r="K12" s="120"/>
      <c r="L12" s="120"/>
      <c r="M12" s="120"/>
      <c r="N12" s="120"/>
      <c r="O12" s="120"/>
      <c r="P12" s="120"/>
      <c r="Q12" s="381">
        <f t="shared" si="1"/>
        <v>0</v>
      </c>
      <c r="R12" s="394"/>
      <c r="S12" s="376"/>
      <c r="T12" s="376"/>
      <c r="U12" s="376"/>
      <c r="V12" s="373"/>
      <c r="W12" s="376"/>
      <c r="X12" s="376"/>
      <c r="Y12" s="376"/>
      <c r="Z12" s="376"/>
      <c r="AA12" s="376"/>
      <c r="AB12" s="376"/>
      <c r="AC12" s="376"/>
      <c r="AD12" s="376"/>
      <c r="AE12" s="395"/>
      <c r="AF12" s="419"/>
    </row>
    <row r="13" spans="1:87" ht="13.5" thickBot="1" x14ac:dyDescent="0.35">
      <c r="A13" s="416"/>
      <c r="B13" s="330"/>
      <c r="C13" s="362"/>
      <c r="D13" s="362"/>
      <c r="E13" s="362"/>
      <c r="F13" s="407"/>
      <c r="G13" s="364"/>
      <c r="H13" s="362"/>
      <c r="I13" s="151"/>
      <c r="J13" s="406"/>
      <c r="K13" s="120"/>
      <c r="L13" s="120"/>
      <c r="M13" s="120"/>
      <c r="N13" s="120"/>
      <c r="O13" s="120"/>
      <c r="P13" s="120"/>
      <c r="Q13" s="381">
        <f t="shared" si="1"/>
        <v>0</v>
      </c>
      <c r="R13" s="394"/>
      <c r="S13" s="376"/>
      <c r="T13" s="376"/>
      <c r="U13" s="376"/>
      <c r="V13" s="373"/>
      <c r="W13" s="376"/>
      <c r="X13" s="376"/>
      <c r="Y13" s="376"/>
      <c r="Z13" s="376"/>
      <c r="AA13" s="376"/>
      <c r="AB13" s="376"/>
      <c r="AC13" s="376"/>
      <c r="AD13" s="376"/>
      <c r="AE13" s="395"/>
      <c r="AF13" s="419"/>
    </row>
    <row r="14" spans="1:87" ht="13.5" thickBot="1" x14ac:dyDescent="0.35">
      <c r="A14" s="416"/>
      <c r="B14" s="330"/>
      <c r="C14" s="362"/>
      <c r="D14" s="362"/>
      <c r="E14" s="362"/>
      <c r="F14" s="407"/>
      <c r="G14" s="364"/>
      <c r="H14" s="362"/>
      <c r="I14" s="151"/>
      <c r="J14" s="406"/>
      <c r="K14" s="120"/>
      <c r="L14" s="120"/>
      <c r="M14" s="120"/>
      <c r="N14" s="120"/>
      <c r="O14" s="151"/>
      <c r="P14" s="151"/>
      <c r="Q14" s="381">
        <f t="shared" si="1"/>
        <v>0</v>
      </c>
      <c r="R14" s="394"/>
      <c r="S14" s="376"/>
      <c r="T14" s="376"/>
      <c r="U14" s="376"/>
      <c r="V14" s="373"/>
      <c r="W14" s="376"/>
      <c r="X14" s="376"/>
      <c r="Y14" s="376"/>
      <c r="Z14" s="376"/>
      <c r="AA14" s="376"/>
      <c r="AB14" s="376"/>
      <c r="AC14" s="376"/>
      <c r="AD14" s="376"/>
      <c r="AE14" s="395"/>
      <c r="AF14" s="419"/>
    </row>
    <row r="15" spans="1:87" s="257" customFormat="1" ht="13.5" thickBot="1" x14ac:dyDescent="0.35">
      <c r="A15" s="413"/>
      <c r="B15" s="330"/>
      <c r="C15" s="362"/>
      <c r="D15" s="362"/>
      <c r="E15" s="362"/>
      <c r="F15" s="362"/>
      <c r="G15" s="362"/>
      <c r="H15" s="362"/>
      <c r="I15" s="406"/>
      <c r="J15" s="406"/>
      <c r="K15" s="120"/>
      <c r="L15" s="406"/>
      <c r="M15" s="120"/>
      <c r="N15" s="120"/>
      <c r="O15" s="406"/>
      <c r="P15" s="406"/>
      <c r="Q15" s="381"/>
      <c r="R15" s="370"/>
      <c r="S15" s="264"/>
      <c r="T15" s="264"/>
      <c r="U15" s="264"/>
      <c r="V15" s="264"/>
      <c r="W15" s="264"/>
      <c r="X15" s="264"/>
      <c r="Y15" s="264"/>
      <c r="Z15" s="264"/>
      <c r="AA15" s="264"/>
      <c r="AB15" s="264"/>
      <c r="AC15" s="264"/>
      <c r="AD15" s="264"/>
      <c r="AE15" s="39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row>
    <row r="16" spans="1:87" ht="13.5" thickBot="1" x14ac:dyDescent="0.35">
      <c r="A16" s="295" t="s">
        <v>103</v>
      </c>
      <c r="B16" s="266">
        <v>45274</v>
      </c>
      <c r="C16" s="120" t="s">
        <v>19</v>
      </c>
      <c r="D16" s="268">
        <v>0</v>
      </c>
      <c r="E16" s="383">
        <v>0</v>
      </c>
      <c r="F16" s="120" t="s">
        <v>19</v>
      </c>
      <c r="G16" s="286">
        <v>0</v>
      </c>
      <c r="H16" s="286">
        <v>0</v>
      </c>
      <c r="I16" s="344"/>
      <c r="J16" s="344"/>
      <c r="K16" s="344"/>
      <c r="L16" s="344"/>
      <c r="M16" s="344"/>
      <c r="N16" s="344"/>
      <c r="O16" s="344"/>
      <c r="P16" s="344"/>
      <c r="Q16" s="384">
        <f t="shared" ref="Q16:Q24" si="2">SUM(C16:P16)</f>
        <v>0</v>
      </c>
      <c r="R16" s="371"/>
      <c r="S16" s="272"/>
      <c r="T16" s="268"/>
      <c r="U16" s="272"/>
      <c r="V16" s="272"/>
      <c r="W16" s="272"/>
      <c r="X16" s="350"/>
      <c r="Y16" s="350"/>
      <c r="Z16" s="350"/>
      <c r="AA16" s="350"/>
      <c r="AB16" s="350"/>
      <c r="AC16" s="350"/>
      <c r="AD16" s="350"/>
      <c r="AE16" s="397"/>
      <c r="AF16" s="302"/>
    </row>
    <row r="17" spans="1:87" ht="13" x14ac:dyDescent="0.3">
      <c r="A17" s="294" t="s">
        <v>103</v>
      </c>
      <c r="B17" s="146">
        <v>45295</v>
      </c>
      <c r="C17" s="120" t="s">
        <v>19</v>
      </c>
      <c r="D17" s="161">
        <v>1</v>
      </c>
      <c r="E17" s="388">
        <v>0</v>
      </c>
      <c r="F17" s="120">
        <v>0</v>
      </c>
      <c r="G17" s="120">
        <v>0</v>
      </c>
      <c r="H17" s="247">
        <v>0</v>
      </c>
      <c r="I17" s="345"/>
      <c r="J17" s="345"/>
      <c r="K17" s="345"/>
      <c r="L17" s="345"/>
      <c r="M17" s="345"/>
      <c r="N17" s="345"/>
      <c r="O17" s="345"/>
      <c r="P17" s="345"/>
      <c r="Q17" s="389">
        <f t="shared" si="2"/>
        <v>1</v>
      </c>
      <c r="R17" s="401"/>
      <c r="S17" s="247"/>
      <c r="T17" s="161"/>
      <c r="U17" s="247"/>
      <c r="V17" s="247"/>
      <c r="W17" s="247"/>
      <c r="X17" s="375"/>
      <c r="Y17" s="375"/>
      <c r="Z17" s="375"/>
      <c r="AA17" s="375"/>
      <c r="AB17" s="375"/>
      <c r="AC17" s="375"/>
      <c r="AD17" s="375"/>
      <c r="AE17" s="398"/>
      <c r="AF17" s="409" t="s">
        <v>929</v>
      </c>
    </row>
    <row r="18" spans="1:87" ht="13" x14ac:dyDescent="0.3">
      <c r="A18" s="294" t="s">
        <v>103</v>
      </c>
      <c r="B18" s="146">
        <v>45336</v>
      </c>
      <c r="C18" s="120" t="s">
        <v>19</v>
      </c>
      <c r="D18" s="161">
        <v>14</v>
      </c>
      <c r="E18" s="388">
        <v>5</v>
      </c>
      <c r="F18" s="161">
        <v>14</v>
      </c>
      <c r="G18" s="247">
        <v>12</v>
      </c>
      <c r="H18" s="247">
        <v>10</v>
      </c>
      <c r="I18" s="345"/>
      <c r="J18" s="345"/>
      <c r="K18" s="345"/>
      <c r="L18" s="345"/>
      <c r="M18" s="345"/>
      <c r="N18" s="345"/>
      <c r="O18" s="345"/>
      <c r="P18" s="345"/>
      <c r="Q18" s="389">
        <f t="shared" si="2"/>
        <v>55</v>
      </c>
      <c r="R18" s="401"/>
      <c r="S18" s="247"/>
      <c r="T18" s="161"/>
      <c r="U18" s="247"/>
      <c r="V18" s="247"/>
      <c r="W18" s="247"/>
      <c r="X18" s="375"/>
      <c r="Y18" s="375"/>
      <c r="Z18" s="375"/>
      <c r="AA18" s="375"/>
      <c r="AB18" s="375"/>
      <c r="AC18" s="375"/>
      <c r="AD18" s="375"/>
      <c r="AE18" s="398"/>
      <c r="AF18" s="410" t="s">
        <v>933</v>
      </c>
    </row>
    <row r="19" spans="1:87" ht="13" x14ac:dyDescent="0.3">
      <c r="A19" s="294" t="s">
        <v>103</v>
      </c>
      <c r="B19" s="146">
        <v>45356</v>
      </c>
      <c r="C19" s="120" t="s">
        <v>19</v>
      </c>
      <c r="D19" s="161">
        <v>80</v>
      </c>
      <c r="E19" s="388">
        <v>29</v>
      </c>
      <c r="F19" s="161">
        <v>70</v>
      </c>
      <c r="G19" s="247">
        <v>45</v>
      </c>
      <c r="H19" s="247">
        <v>44</v>
      </c>
      <c r="I19" s="345"/>
      <c r="J19" s="345"/>
      <c r="K19" s="345"/>
      <c r="L19" s="345"/>
      <c r="M19" s="345"/>
      <c r="N19" s="345"/>
      <c r="O19" s="345"/>
      <c r="P19" s="345"/>
      <c r="Q19" s="389">
        <f t="shared" si="2"/>
        <v>268</v>
      </c>
      <c r="R19" s="401"/>
      <c r="S19" s="247"/>
      <c r="T19" s="161"/>
      <c r="U19" s="247"/>
      <c r="V19" s="247"/>
      <c r="W19" s="247"/>
      <c r="X19" s="375"/>
      <c r="Y19" s="375"/>
      <c r="Z19" s="375"/>
      <c r="AA19" s="375"/>
      <c r="AB19" s="375"/>
      <c r="AC19" s="375"/>
      <c r="AD19" s="375"/>
      <c r="AE19" s="398"/>
      <c r="AF19" s="410" t="s">
        <v>932</v>
      </c>
    </row>
    <row r="20" spans="1:87" ht="13" x14ac:dyDescent="0.3">
      <c r="A20" s="294" t="s">
        <v>103</v>
      </c>
      <c r="B20" s="146">
        <v>45384</v>
      </c>
      <c r="C20" s="388" t="s">
        <v>941</v>
      </c>
      <c r="D20" s="161">
        <v>2</v>
      </c>
      <c r="E20" s="388">
        <v>0</v>
      </c>
      <c r="F20" s="161">
        <v>2</v>
      </c>
      <c r="G20" s="247">
        <v>3</v>
      </c>
      <c r="H20" s="247">
        <v>6</v>
      </c>
      <c r="I20" s="345"/>
      <c r="J20" s="345"/>
      <c r="K20" s="345"/>
      <c r="L20" s="345"/>
      <c r="M20" s="345"/>
      <c r="N20" s="345"/>
      <c r="O20" s="345"/>
      <c r="P20" s="345"/>
      <c r="Q20" s="389">
        <f t="shared" si="2"/>
        <v>13</v>
      </c>
      <c r="R20" s="408"/>
      <c r="S20" s="248"/>
      <c r="T20" s="326"/>
      <c r="U20" s="248"/>
      <c r="V20" s="248"/>
      <c r="W20" s="248"/>
      <c r="X20" s="375"/>
      <c r="Y20" s="375"/>
      <c r="Z20" s="375"/>
      <c r="AA20" s="375"/>
      <c r="AB20" s="375"/>
      <c r="AC20" s="375"/>
      <c r="AD20" s="375"/>
      <c r="AE20" s="398"/>
      <c r="AF20" s="410" t="s">
        <v>939</v>
      </c>
    </row>
    <row r="21" spans="1:87" ht="13" x14ac:dyDescent="0.3">
      <c r="A21" s="323" t="s">
        <v>103</v>
      </c>
      <c r="B21" s="324">
        <v>45413</v>
      </c>
      <c r="C21" s="364" t="s">
        <v>941</v>
      </c>
      <c r="D21" s="326">
        <v>16</v>
      </c>
      <c r="E21" s="388">
        <v>31</v>
      </c>
      <c r="F21" s="326">
        <v>50</v>
      </c>
      <c r="G21" s="248">
        <v>45</v>
      </c>
      <c r="H21" s="248">
        <v>35</v>
      </c>
      <c r="I21" s="347"/>
      <c r="J21" s="347"/>
      <c r="K21" s="347"/>
      <c r="L21" s="347"/>
      <c r="M21" s="347"/>
      <c r="N21" s="347"/>
      <c r="O21" s="347"/>
      <c r="P21" s="347"/>
      <c r="Q21" s="389">
        <f t="shared" si="2"/>
        <v>177</v>
      </c>
      <c r="R21" s="408"/>
      <c r="S21" s="248"/>
      <c r="T21" s="326"/>
      <c r="U21" s="248"/>
      <c r="V21" s="248"/>
      <c r="W21" s="248"/>
      <c r="X21" s="375"/>
      <c r="Y21" s="375"/>
      <c r="Z21" s="375"/>
      <c r="AA21" s="375"/>
      <c r="AB21" s="375"/>
      <c r="AC21" s="375"/>
      <c r="AD21" s="375"/>
      <c r="AE21" s="398"/>
      <c r="AF21" s="410" t="s">
        <v>945</v>
      </c>
    </row>
    <row r="22" spans="1:87" ht="13" x14ac:dyDescent="0.3">
      <c r="A22" s="323" t="s">
        <v>103</v>
      </c>
      <c r="B22" s="324">
        <v>45447</v>
      </c>
      <c r="C22" s="364" t="s">
        <v>941</v>
      </c>
      <c r="D22" s="326">
        <v>10</v>
      </c>
      <c r="E22" s="364">
        <v>6</v>
      </c>
      <c r="F22" s="326">
        <v>8</v>
      </c>
      <c r="G22" s="248">
        <v>6</v>
      </c>
      <c r="H22" s="248">
        <v>5</v>
      </c>
      <c r="I22" s="347"/>
      <c r="J22" s="347"/>
      <c r="K22" s="347"/>
      <c r="L22" s="347"/>
      <c r="M22" s="347"/>
      <c r="N22" s="347"/>
      <c r="O22" s="347"/>
      <c r="P22" s="347"/>
      <c r="Q22" s="389">
        <f t="shared" si="2"/>
        <v>35</v>
      </c>
      <c r="R22" s="408"/>
      <c r="S22" s="248"/>
      <c r="T22" s="326"/>
      <c r="U22" s="248"/>
      <c r="V22" s="248"/>
      <c r="W22" s="248"/>
      <c r="X22" s="375"/>
      <c r="Y22" s="375"/>
      <c r="Z22" s="375"/>
      <c r="AA22" s="375"/>
      <c r="AB22" s="375"/>
      <c r="AC22" s="375"/>
      <c r="AD22" s="375"/>
      <c r="AE22" s="398"/>
      <c r="AF22" s="410" t="s">
        <v>950</v>
      </c>
    </row>
    <row r="23" spans="1:87" ht="13" x14ac:dyDescent="0.3">
      <c r="A23" s="323"/>
      <c r="B23" s="324"/>
      <c r="C23" s="364"/>
      <c r="D23" s="326"/>
      <c r="E23" s="364"/>
      <c r="F23" s="326"/>
      <c r="G23" s="248"/>
      <c r="H23" s="248"/>
      <c r="I23" s="347"/>
      <c r="J23" s="347"/>
      <c r="K23" s="347"/>
      <c r="L23" s="347"/>
      <c r="M23" s="347"/>
      <c r="N23" s="347"/>
      <c r="O23" s="347"/>
      <c r="P23" s="347"/>
      <c r="Q23" s="417">
        <f t="shared" si="2"/>
        <v>0</v>
      </c>
      <c r="R23" s="408"/>
      <c r="S23" s="248"/>
      <c r="T23" s="326"/>
      <c r="U23" s="248"/>
      <c r="V23" s="248"/>
      <c r="W23" s="248"/>
      <c r="X23" s="375"/>
      <c r="Y23" s="375"/>
      <c r="Z23" s="375"/>
      <c r="AA23" s="375"/>
      <c r="AB23" s="375"/>
      <c r="AC23" s="375"/>
      <c r="AD23" s="375"/>
      <c r="AE23" s="398"/>
      <c r="AF23" s="410"/>
    </row>
    <row r="24" spans="1:87" ht="13" x14ac:dyDescent="0.3">
      <c r="A24" s="323"/>
      <c r="B24" s="324"/>
      <c r="C24" s="364"/>
      <c r="D24" s="326"/>
      <c r="E24" s="364"/>
      <c r="F24" s="326"/>
      <c r="G24" s="248"/>
      <c r="H24" s="248"/>
      <c r="I24" s="347"/>
      <c r="J24" s="347"/>
      <c r="K24" s="347"/>
      <c r="L24" s="347"/>
      <c r="M24" s="347"/>
      <c r="N24" s="347"/>
      <c r="O24" s="347"/>
      <c r="P24" s="347"/>
      <c r="Q24" s="417">
        <f t="shared" si="2"/>
        <v>0</v>
      </c>
      <c r="R24" s="408"/>
      <c r="S24" s="248"/>
      <c r="T24" s="326"/>
      <c r="U24" s="248"/>
      <c r="V24" s="248"/>
      <c r="W24" s="248"/>
      <c r="X24" s="375"/>
      <c r="Y24" s="375"/>
      <c r="Z24" s="375"/>
      <c r="AA24" s="375"/>
      <c r="AB24" s="375"/>
      <c r="AC24" s="375"/>
      <c r="AD24" s="375"/>
      <c r="AE24" s="398"/>
      <c r="AF24" s="410"/>
    </row>
    <row r="25" spans="1:87" ht="13" x14ac:dyDescent="0.3">
      <c r="A25" s="323"/>
      <c r="B25" s="324"/>
      <c r="C25" s="364"/>
      <c r="D25" s="326"/>
      <c r="E25" s="364"/>
      <c r="F25" s="326"/>
      <c r="G25" s="248"/>
      <c r="H25" s="248"/>
      <c r="I25" s="347"/>
      <c r="J25" s="347"/>
      <c r="K25" s="347"/>
      <c r="L25" s="347"/>
      <c r="M25" s="347"/>
      <c r="N25" s="347"/>
      <c r="O25" s="347"/>
      <c r="P25" s="347"/>
      <c r="Q25" s="417"/>
      <c r="R25" s="408"/>
      <c r="S25" s="248"/>
      <c r="T25" s="326"/>
      <c r="U25" s="248"/>
      <c r="V25" s="248"/>
      <c r="W25" s="248"/>
      <c r="X25" s="375"/>
      <c r="Y25" s="375"/>
      <c r="Z25" s="375"/>
      <c r="AA25" s="375"/>
      <c r="AB25" s="375"/>
      <c r="AC25" s="375"/>
      <c r="AD25" s="375"/>
      <c r="AE25" s="398"/>
      <c r="AF25" s="410"/>
    </row>
    <row r="26" spans="1:87" s="257" customFormat="1" ht="13.5" thickBot="1" x14ac:dyDescent="0.35">
      <c r="A26" s="292"/>
      <c r="B26" s="273"/>
      <c r="C26" s="264"/>
      <c r="D26" s="264"/>
      <c r="E26" s="264"/>
      <c r="F26" s="264"/>
      <c r="G26" s="264"/>
      <c r="H26" s="264"/>
      <c r="I26" s="349"/>
      <c r="J26" s="349"/>
      <c r="K26" s="349"/>
      <c r="L26" s="349"/>
      <c r="M26" s="349"/>
      <c r="N26" s="349"/>
      <c r="O26" s="349"/>
      <c r="P26" s="349"/>
      <c r="Q26" s="382"/>
      <c r="R26" s="370"/>
      <c r="S26" s="264"/>
      <c r="T26" s="264"/>
      <c r="U26" s="264"/>
      <c r="V26" s="264"/>
      <c r="W26" s="264"/>
      <c r="X26" s="399"/>
      <c r="Y26" s="399"/>
      <c r="Z26" s="399"/>
      <c r="AA26" s="399"/>
      <c r="AB26" s="399"/>
      <c r="AC26" s="399"/>
      <c r="AD26" s="399"/>
      <c r="AE26" s="400"/>
      <c r="AF26" s="302"/>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row>
    <row r="27" spans="1:87" ht="13" x14ac:dyDescent="0.3">
      <c r="A27" s="293" t="s">
        <v>105</v>
      </c>
      <c r="B27" s="414">
        <v>45321</v>
      </c>
      <c r="C27" s="379">
        <v>2</v>
      </c>
      <c r="D27" s="379">
        <v>0</v>
      </c>
      <c r="E27" s="377">
        <v>2</v>
      </c>
      <c r="F27" s="392">
        <v>0</v>
      </c>
      <c r="G27" s="377">
        <v>0</v>
      </c>
      <c r="H27" s="377">
        <v>0</v>
      </c>
      <c r="I27" s="415"/>
      <c r="J27" s="415"/>
      <c r="K27" s="415"/>
      <c r="L27" s="415"/>
      <c r="M27" s="415"/>
      <c r="N27" s="415"/>
      <c r="O27" s="415"/>
      <c r="P27" s="415"/>
      <c r="Q27" s="412">
        <f t="shared" ref="Q27:Q33" si="3">SUM(C27:P27)</f>
        <v>4</v>
      </c>
      <c r="R27" s="371">
        <v>637</v>
      </c>
      <c r="S27" s="268">
        <v>227</v>
      </c>
      <c r="T27" s="283">
        <v>71</v>
      </c>
      <c r="U27" s="268">
        <v>40</v>
      </c>
      <c r="V27" s="283">
        <v>242</v>
      </c>
      <c r="W27" s="283">
        <v>44</v>
      </c>
      <c r="X27" s="350"/>
      <c r="Y27" s="350"/>
      <c r="Z27" s="350"/>
      <c r="AA27" s="350"/>
      <c r="AB27" s="350"/>
      <c r="AC27" s="350"/>
      <c r="AD27" s="350"/>
      <c r="AE27" s="397"/>
      <c r="AF27" s="303" t="s">
        <v>934</v>
      </c>
    </row>
    <row r="28" spans="1:87" ht="13" x14ac:dyDescent="0.3">
      <c r="A28" s="293" t="s">
        <v>105</v>
      </c>
      <c r="B28" s="146">
        <v>45351</v>
      </c>
      <c r="C28" s="388">
        <v>271</v>
      </c>
      <c r="D28" s="388">
        <v>36</v>
      </c>
      <c r="E28" s="157">
        <v>50</v>
      </c>
      <c r="F28" s="161">
        <v>27</v>
      </c>
      <c r="G28" s="411">
        <v>26</v>
      </c>
      <c r="H28" s="157">
        <v>7</v>
      </c>
      <c r="I28" s="374"/>
      <c r="J28" s="374"/>
      <c r="K28" s="374"/>
      <c r="L28" s="374"/>
      <c r="M28" s="374"/>
      <c r="N28" s="374"/>
      <c r="O28" s="374"/>
      <c r="P28" s="374"/>
      <c r="Q28" s="389">
        <f t="shared" si="3"/>
        <v>417</v>
      </c>
      <c r="R28" s="401">
        <v>569</v>
      </c>
      <c r="S28" s="161">
        <v>486</v>
      </c>
      <c r="T28" s="246">
        <v>403</v>
      </c>
      <c r="U28" s="161">
        <v>156</v>
      </c>
      <c r="V28" s="246">
        <v>49</v>
      </c>
      <c r="W28" s="246">
        <v>42</v>
      </c>
      <c r="X28" s="375"/>
      <c r="Y28" s="375"/>
      <c r="Z28" s="375"/>
      <c r="AA28" s="375"/>
      <c r="AB28" s="375"/>
      <c r="AC28" s="375"/>
      <c r="AD28" s="375"/>
      <c r="AE28" s="398"/>
      <c r="AF28" s="403" t="s">
        <v>935</v>
      </c>
    </row>
    <row r="29" spans="1:87" ht="13" x14ac:dyDescent="0.3">
      <c r="A29" s="293" t="s">
        <v>105</v>
      </c>
      <c r="B29" s="146">
        <v>45378</v>
      </c>
      <c r="C29" s="388">
        <v>15</v>
      </c>
      <c r="D29" s="388">
        <v>2</v>
      </c>
      <c r="E29" s="411">
        <v>30</v>
      </c>
      <c r="F29" s="388">
        <v>0</v>
      </c>
      <c r="G29" s="157">
        <v>0</v>
      </c>
      <c r="H29" s="411">
        <v>3</v>
      </c>
      <c r="I29" s="374"/>
      <c r="J29" s="374"/>
      <c r="K29" s="374"/>
      <c r="L29" s="374"/>
      <c r="M29" s="374"/>
      <c r="N29" s="374"/>
      <c r="O29" s="374"/>
      <c r="P29" s="374"/>
      <c r="Q29" s="389">
        <f t="shared" si="3"/>
        <v>50</v>
      </c>
      <c r="R29" s="401">
        <v>648</v>
      </c>
      <c r="S29" s="161">
        <v>554</v>
      </c>
      <c r="T29" s="246">
        <v>338</v>
      </c>
      <c r="U29" s="161">
        <v>77</v>
      </c>
      <c r="V29" s="246">
        <v>11</v>
      </c>
      <c r="W29" s="246">
        <v>6</v>
      </c>
      <c r="X29" s="375"/>
      <c r="Y29" s="375"/>
      <c r="Z29" s="375"/>
      <c r="AA29" s="375"/>
      <c r="AB29" s="375"/>
      <c r="AC29" s="375"/>
      <c r="AD29" s="375"/>
      <c r="AE29" s="398"/>
      <c r="AF29" s="403" t="s">
        <v>936</v>
      </c>
    </row>
    <row r="30" spans="1:87" ht="13" x14ac:dyDescent="0.3">
      <c r="A30" s="139" t="s">
        <v>105</v>
      </c>
      <c r="B30" s="146">
        <v>45407</v>
      </c>
      <c r="C30" s="388">
        <v>100</v>
      </c>
      <c r="D30" s="388">
        <v>0</v>
      </c>
      <c r="E30" s="411">
        <v>0</v>
      </c>
      <c r="F30" s="388">
        <v>0</v>
      </c>
      <c r="G30" s="157">
        <v>0</v>
      </c>
      <c r="H30" s="411">
        <v>0</v>
      </c>
      <c r="I30" s="374"/>
      <c r="J30" s="374"/>
      <c r="K30" s="374"/>
      <c r="L30" s="374"/>
      <c r="M30" s="374"/>
      <c r="N30" s="374"/>
      <c r="O30" s="374"/>
      <c r="P30" s="374"/>
      <c r="Q30" s="389">
        <f t="shared" si="3"/>
        <v>100</v>
      </c>
      <c r="R30" s="408">
        <v>653</v>
      </c>
      <c r="S30" s="326">
        <v>144</v>
      </c>
      <c r="T30" s="328">
        <v>105</v>
      </c>
      <c r="U30" s="326">
        <v>0</v>
      </c>
      <c r="V30" s="328">
        <v>0</v>
      </c>
      <c r="W30" s="328">
        <v>0</v>
      </c>
      <c r="X30" s="375"/>
      <c r="Y30" s="375"/>
      <c r="Z30" s="375"/>
      <c r="AA30" s="375"/>
      <c r="AB30" s="375"/>
      <c r="AC30" s="375"/>
      <c r="AD30" s="375"/>
      <c r="AE30" s="398"/>
      <c r="AF30" s="403" t="s">
        <v>940</v>
      </c>
    </row>
    <row r="31" spans="1:87" ht="13" x14ac:dyDescent="0.3">
      <c r="A31" s="416"/>
      <c r="B31" s="324"/>
      <c r="C31" s="364"/>
      <c r="D31" s="364"/>
      <c r="E31" s="418"/>
      <c r="F31" s="364"/>
      <c r="G31" s="362"/>
      <c r="H31" s="418"/>
      <c r="I31" s="374"/>
      <c r="J31" s="374"/>
      <c r="K31" s="374"/>
      <c r="L31" s="374"/>
      <c r="M31" s="374"/>
      <c r="N31" s="374"/>
      <c r="O31" s="374"/>
      <c r="P31" s="374"/>
      <c r="Q31" s="389">
        <f t="shared" si="3"/>
        <v>0</v>
      </c>
      <c r="R31" s="408"/>
      <c r="S31" s="326"/>
      <c r="T31" s="328"/>
      <c r="U31" s="326"/>
      <c r="V31" s="328"/>
      <c r="W31" s="328"/>
      <c r="X31" s="375"/>
      <c r="Y31" s="375"/>
      <c r="Z31" s="375"/>
      <c r="AA31" s="375"/>
      <c r="AB31" s="375"/>
      <c r="AC31" s="375"/>
      <c r="AD31" s="375"/>
      <c r="AE31" s="398"/>
      <c r="AF31" s="403"/>
    </row>
    <row r="32" spans="1:87" ht="13" x14ac:dyDescent="0.3">
      <c r="A32" s="416"/>
      <c r="B32" s="324"/>
      <c r="C32" s="364"/>
      <c r="D32" s="364"/>
      <c r="E32" s="418"/>
      <c r="F32" s="364"/>
      <c r="G32" s="362"/>
      <c r="H32" s="418"/>
      <c r="I32" s="374"/>
      <c r="J32" s="374"/>
      <c r="K32" s="374"/>
      <c r="L32" s="374"/>
      <c r="M32" s="374"/>
      <c r="N32" s="374"/>
      <c r="O32" s="374"/>
      <c r="P32" s="374"/>
      <c r="Q32" s="417">
        <f t="shared" si="3"/>
        <v>0</v>
      </c>
      <c r="R32" s="408"/>
      <c r="S32" s="326"/>
      <c r="T32" s="328"/>
      <c r="U32" s="326"/>
      <c r="V32" s="328"/>
      <c r="W32" s="328"/>
      <c r="X32" s="375"/>
      <c r="Y32" s="375"/>
      <c r="Z32" s="375"/>
      <c r="AA32" s="375"/>
      <c r="AB32" s="375"/>
      <c r="AC32" s="375"/>
      <c r="AD32" s="375"/>
      <c r="AE32" s="398"/>
      <c r="AF32" s="403"/>
    </row>
    <row r="33" spans="1:87" ht="13" x14ac:dyDescent="0.3">
      <c r="A33" s="416"/>
      <c r="B33" s="324"/>
      <c r="C33" s="364"/>
      <c r="D33" s="364"/>
      <c r="E33" s="418"/>
      <c r="F33" s="364"/>
      <c r="G33" s="362"/>
      <c r="H33" s="418"/>
      <c r="I33" s="374"/>
      <c r="J33" s="374"/>
      <c r="K33" s="374"/>
      <c r="L33" s="374"/>
      <c r="M33" s="374"/>
      <c r="N33" s="374"/>
      <c r="O33" s="374"/>
      <c r="P33" s="374"/>
      <c r="Q33" s="417">
        <f t="shared" si="3"/>
        <v>0</v>
      </c>
      <c r="R33" s="408"/>
      <c r="S33" s="326"/>
      <c r="T33" s="328"/>
      <c r="U33" s="326"/>
      <c r="V33" s="328"/>
      <c r="W33" s="328"/>
      <c r="X33" s="375"/>
      <c r="Y33" s="375"/>
      <c r="Z33" s="375"/>
      <c r="AA33" s="375"/>
      <c r="AB33" s="375"/>
      <c r="AC33" s="375"/>
      <c r="AD33" s="375"/>
      <c r="AE33" s="398"/>
      <c r="AF33" s="403"/>
    </row>
    <row r="34" spans="1:87" s="257" customFormat="1" ht="13.5" thickBot="1" x14ac:dyDescent="0.35">
      <c r="A34" s="292"/>
      <c r="B34" s="273"/>
      <c r="C34" s="264"/>
      <c r="D34" s="264"/>
      <c r="E34" s="264"/>
      <c r="F34" s="264"/>
      <c r="G34" s="264"/>
      <c r="H34" s="264"/>
      <c r="I34" s="349"/>
      <c r="J34" s="349"/>
      <c r="K34" s="349"/>
      <c r="L34" s="349"/>
      <c r="M34" s="349"/>
      <c r="N34" s="349"/>
      <c r="O34" s="349"/>
      <c r="P34" s="349"/>
      <c r="Q34" s="382"/>
      <c r="R34" s="370"/>
      <c r="S34" s="264"/>
      <c r="T34" s="264"/>
      <c r="U34" s="264"/>
      <c r="V34" s="264"/>
      <c r="W34" s="264"/>
      <c r="X34" s="399"/>
      <c r="Y34" s="399"/>
      <c r="Z34" s="399"/>
      <c r="AA34" s="399"/>
      <c r="AB34" s="399"/>
      <c r="AC34" s="399"/>
      <c r="AD34" s="399"/>
      <c r="AE34" s="400"/>
      <c r="AF34" s="302"/>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1:87" ht="13.5" thickBot="1" x14ac:dyDescent="0.35">
      <c r="A35" s="295" t="s">
        <v>115</v>
      </c>
      <c r="B35" s="422">
        <v>45308</v>
      </c>
      <c r="C35" s="383">
        <v>0</v>
      </c>
      <c r="D35" s="272">
        <v>0</v>
      </c>
      <c r="E35" s="385">
        <v>4</v>
      </c>
      <c r="F35" s="385">
        <v>1</v>
      </c>
      <c r="G35" s="383" t="s">
        <v>941</v>
      </c>
      <c r="H35" s="386">
        <v>9</v>
      </c>
      <c r="I35" s="344"/>
      <c r="J35" s="344"/>
      <c r="K35" s="344"/>
      <c r="L35" s="344"/>
      <c r="M35" s="344"/>
      <c r="N35" s="344"/>
      <c r="O35" s="344"/>
      <c r="P35" s="344"/>
      <c r="Q35" s="387">
        <f t="shared" ref="Q35:Q42" si="4">SUM(C35:P35)</f>
        <v>14</v>
      </c>
      <c r="R35" s="371"/>
      <c r="S35" s="286"/>
      <c r="T35" s="286"/>
      <c r="U35" s="286"/>
      <c r="V35" s="268"/>
      <c r="W35" s="286"/>
      <c r="X35" s="350"/>
      <c r="Y35" s="350"/>
      <c r="Z35" s="350"/>
      <c r="AA35" s="350"/>
      <c r="AB35" s="350"/>
      <c r="AC35" s="350"/>
      <c r="AD35" s="350"/>
      <c r="AE35" s="397"/>
      <c r="AF35" s="369" t="s">
        <v>942</v>
      </c>
    </row>
    <row r="36" spans="1:87" ht="13.5" thickBot="1" x14ac:dyDescent="0.35">
      <c r="A36" s="295" t="s">
        <v>115</v>
      </c>
      <c r="B36" s="423">
        <v>45337</v>
      </c>
      <c r="C36" s="388">
        <v>0</v>
      </c>
      <c r="D36" s="157">
        <v>71</v>
      </c>
      <c r="E36" s="131">
        <v>62</v>
      </c>
      <c r="F36" s="131">
        <v>74</v>
      </c>
      <c r="G36" s="388" t="s">
        <v>941</v>
      </c>
      <c r="H36" s="191">
        <v>0</v>
      </c>
      <c r="I36" s="345"/>
      <c r="J36" s="345"/>
      <c r="K36" s="345"/>
      <c r="L36" s="345"/>
      <c r="M36" s="345"/>
      <c r="N36" s="345"/>
      <c r="O36" s="345"/>
      <c r="P36" s="345"/>
      <c r="Q36" s="389">
        <f t="shared" si="4"/>
        <v>207</v>
      </c>
      <c r="R36" s="401"/>
      <c r="S36" s="247"/>
      <c r="T36" s="247"/>
      <c r="U36" s="247"/>
      <c r="V36" s="161"/>
      <c r="W36" s="247"/>
      <c r="X36" s="375"/>
      <c r="Y36" s="375"/>
      <c r="Z36" s="375"/>
      <c r="AA36" s="375"/>
      <c r="AB36" s="375"/>
      <c r="AC36" s="375"/>
      <c r="AD36" s="375"/>
      <c r="AE36" s="402"/>
      <c r="AF36" s="409" t="s">
        <v>943</v>
      </c>
    </row>
    <row r="37" spans="1:87" ht="13.5" thickBot="1" x14ac:dyDescent="0.35">
      <c r="A37" s="295" t="s">
        <v>115</v>
      </c>
      <c r="B37" s="424">
        <v>45370</v>
      </c>
      <c r="C37" s="364">
        <v>1</v>
      </c>
      <c r="D37" s="362">
        <v>2</v>
      </c>
      <c r="E37" s="406">
        <v>1</v>
      </c>
      <c r="F37" s="406">
        <v>3</v>
      </c>
      <c r="G37" s="364" t="s">
        <v>941</v>
      </c>
      <c r="H37" s="407">
        <v>0</v>
      </c>
      <c r="I37" s="347"/>
      <c r="J37" s="347"/>
      <c r="K37" s="347"/>
      <c r="L37" s="347"/>
      <c r="M37" s="347"/>
      <c r="N37" s="347"/>
      <c r="O37" s="347"/>
      <c r="P37" s="347"/>
      <c r="Q37" s="389">
        <f t="shared" si="4"/>
        <v>7</v>
      </c>
      <c r="R37" s="408"/>
      <c r="S37" s="248"/>
      <c r="T37" s="248"/>
      <c r="U37" s="248"/>
      <c r="V37" s="326"/>
      <c r="W37" s="248"/>
      <c r="X37" s="375"/>
      <c r="Y37" s="375"/>
      <c r="Z37" s="375"/>
      <c r="AA37" s="375"/>
      <c r="AB37" s="375"/>
      <c r="AC37" s="375"/>
      <c r="AD37" s="375"/>
      <c r="AE37" s="402"/>
      <c r="AF37" s="410"/>
    </row>
    <row r="38" spans="1:87" ht="13" x14ac:dyDescent="0.3">
      <c r="A38" s="295" t="s">
        <v>115</v>
      </c>
      <c r="B38" s="424">
        <v>45403</v>
      </c>
      <c r="C38" s="364">
        <v>57</v>
      </c>
      <c r="D38" s="362">
        <v>10</v>
      </c>
      <c r="E38" s="406">
        <v>54</v>
      </c>
      <c r="F38" s="406">
        <v>0</v>
      </c>
      <c r="G38" s="364" t="s">
        <v>941</v>
      </c>
      <c r="H38" s="407">
        <v>0</v>
      </c>
      <c r="I38" s="347"/>
      <c r="J38" s="347"/>
      <c r="K38" s="347"/>
      <c r="L38" s="347"/>
      <c r="M38" s="347"/>
      <c r="N38" s="347"/>
      <c r="O38" s="347"/>
      <c r="P38" s="347"/>
      <c r="Q38" s="389">
        <f t="shared" si="4"/>
        <v>121</v>
      </c>
      <c r="R38" s="408"/>
      <c r="S38" s="248"/>
      <c r="T38" s="248"/>
      <c r="U38" s="248"/>
      <c r="V38" s="326"/>
      <c r="W38" s="248"/>
      <c r="X38" s="375"/>
      <c r="Y38" s="375"/>
      <c r="Z38" s="375"/>
      <c r="AA38" s="375"/>
      <c r="AB38" s="375"/>
      <c r="AC38" s="375"/>
      <c r="AD38" s="375"/>
      <c r="AE38" s="402"/>
      <c r="AF38" s="410" t="s">
        <v>944</v>
      </c>
    </row>
    <row r="39" spans="1:87" ht="13" x14ac:dyDescent="0.3">
      <c r="A39" s="323"/>
      <c r="B39" s="340"/>
      <c r="C39" s="364"/>
      <c r="D39" s="362"/>
      <c r="E39" s="406"/>
      <c r="F39" s="406"/>
      <c r="G39" s="364"/>
      <c r="H39" s="407"/>
      <c r="I39" s="347"/>
      <c r="J39" s="347"/>
      <c r="K39" s="347"/>
      <c r="L39" s="347"/>
      <c r="M39" s="347"/>
      <c r="N39" s="347"/>
      <c r="O39" s="347"/>
      <c r="P39" s="347"/>
      <c r="Q39" s="417">
        <f t="shared" si="4"/>
        <v>0</v>
      </c>
      <c r="R39" s="408"/>
      <c r="S39" s="248"/>
      <c r="T39" s="248"/>
      <c r="U39" s="248"/>
      <c r="V39" s="326"/>
      <c r="W39" s="248"/>
      <c r="X39" s="375"/>
      <c r="Y39" s="375"/>
      <c r="Z39" s="375"/>
      <c r="AA39" s="375"/>
      <c r="AB39" s="375"/>
      <c r="AC39" s="375"/>
      <c r="AD39" s="375"/>
      <c r="AE39" s="402"/>
      <c r="AF39" s="410"/>
    </row>
    <row r="40" spans="1:87" ht="13" x14ac:dyDescent="0.3">
      <c r="A40" s="323"/>
      <c r="B40" s="340"/>
      <c r="C40" s="364"/>
      <c r="D40" s="362"/>
      <c r="E40" s="406"/>
      <c r="F40" s="406"/>
      <c r="G40" s="364"/>
      <c r="H40" s="407"/>
      <c r="I40" s="347"/>
      <c r="J40" s="347"/>
      <c r="K40" s="347"/>
      <c r="L40" s="347"/>
      <c r="M40" s="347"/>
      <c r="N40" s="347"/>
      <c r="O40" s="347"/>
      <c r="P40" s="347"/>
      <c r="Q40" s="417">
        <f t="shared" si="4"/>
        <v>0</v>
      </c>
      <c r="R40" s="408"/>
      <c r="S40" s="248"/>
      <c r="T40" s="248"/>
      <c r="U40" s="248"/>
      <c r="V40" s="326"/>
      <c r="W40" s="248"/>
      <c r="X40" s="375"/>
      <c r="Y40" s="375"/>
      <c r="Z40" s="375"/>
      <c r="AA40" s="375"/>
      <c r="AB40" s="375"/>
      <c r="AC40" s="375"/>
      <c r="AD40" s="375"/>
      <c r="AE40" s="402"/>
      <c r="AF40" s="410"/>
    </row>
    <row r="41" spans="1:87" ht="13" x14ac:dyDescent="0.3">
      <c r="A41" s="323"/>
      <c r="B41" s="340"/>
      <c r="C41" s="364"/>
      <c r="D41" s="362"/>
      <c r="E41" s="406"/>
      <c r="F41" s="406"/>
      <c r="G41" s="364"/>
      <c r="H41" s="407"/>
      <c r="I41" s="347"/>
      <c r="J41" s="347"/>
      <c r="K41" s="347"/>
      <c r="L41" s="347"/>
      <c r="M41" s="347"/>
      <c r="N41" s="347"/>
      <c r="O41" s="347"/>
      <c r="P41" s="347"/>
      <c r="Q41" s="417">
        <f t="shared" si="4"/>
        <v>0</v>
      </c>
      <c r="R41" s="408"/>
      <c r="S41" s="248"/>
      <c r="T41" s="248"/>
      <c r="U41" s="248"/>
      <c r="V41" s="326"/>
      <c r="W41" s="248"/>
      <c r="X41" s="375"/>
      <c r="Y41" s="375"/>
      <c r="Z41" s="375"/>
      <c r="AA41" s="375"/>
      <c r="AB41" s="375"/>
      <c r="AC41" s="375"/>
      <c r="AD41" s="375"/>
      <c r="AE41" s="402"/>
      <c r="AF41" s="410"/>
    </row>
    <row r="42" spans="1:87" ht="13" x14ac:dyDescent="0.3">
      <c r="A42" s="323"/>
      <c r="B42" s="340"/>
      <c r="C42" s="364"/>
      <c r="D42" s="362"/>
      <c r="E42" s="406"/>
      <c r="F42" s="406"/>
      <c r="G42" s="364"/>
      <c r="H42" s="407"/>
      <c r="I42" s="347"/>
      <c r="J42" s="347"/>
      <c r="K42" s="347"/>
      <c r="L42" s="347"/>
      <c r="M42" s="347"/>
      <c r="N42" s="347"/>
      <c r="O42" s="347"/>
      <c r="P42" s="347"/>
      <c r="Q42" s="417">
        <f t="shared" si="4"/>
        <v>0</v>
      </c>
      <c r="R42" s="408"/>
      <c r="S42" s="248"/>
      <c r="T42" s="248"/>
      <c r="U42" s="248"/>
      <c r="V42" s="326"/>
      <c r="W42" s="248"/>
      <c r="X42" s="375"/>
      <c r="Y42" s="375"/>
      <c r="Z42" s="375"/>
      <c r="AA42" s="375"/>
      <c r="AB42" s="375"/>
      <c r="AC42" s="375"/>
      <c r="AD42" s="375"/>
      <c r="AE42" s="402"/>
      <c r="AF42" s="410"/>
    </row>
    <row r="43" spans="1:87" s="257" customFormat="1" ht="13.5" thickBot="1" x14ac:dyDescent="0.35">
      <c r="A43" s="296"/>
      <c r="B43" s="287"/>
      <c r="C43" s="264"/>
      <c r="D43" s="264"/>
      <c r="E43" s="264"/>
      <c r="F43" s="264"/>
      <c r="G43" s="288"/>
      <c r="H43" s="264"/>
      <c r="I43" s="348"/>
      <c r="J43" s="348"/>
      <c r="K43" s="348"/>
      <c r="L43" s="348"/>
      <c r="M43" s="348"/>
      <c r="N43" s="348"/>
      <c r="O43" s="348"/>
      <c r="P43" s="348"/>
      <c r="Q43" s="382"/>
      <c r="R43" s="370"/>
      <c r="S43" s="264"/>
      <c r="T43" s="264"/>
      <c r="U43" s="264"/>
      <c r="V43" s="264"/>
      <c r="W43" s="264"/>
      <c r="X43" s="399"/>
      <c r="Y43" s="399"/>
      <c r="Z43" s="399"/>
      <c r="AA43" s="399"/>
      <c r="AB43" s="399"/>
      <c r="AC43" s="399"/>
      <c r="AD43" s="399"/>
      <c r="AE43" s="400"/>
      <c r="AF43" s="302"/>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1:87" ht="13.5" thickBot="1" x14ac:dyDescent="0.35">
      <c r="A44" s="295" t="s">
        <v>118</v>
      </c>
      <c r="B44" s="266">
        <v>45316</v>
      </c>
      <c r="C44" s="272"/>
      <c r="D44" s="268"/>
      <c r="E44" s="272"/>
      <c r="F44" s="386"/>
      <c r="G44" s="272">
        <v>10</v>
      </c>
      <c r="H44" s="272">
        <v>3</v>
      </c>
      <c r="I44" s="344"/>
      <c r="J44" s="344"/>
      <c r="K44" s="344"/>
      <c r="L44" s="344"/>
      <c r="M44" s="344"/>
      <c r="N44" s="344"/>
      <c r="O44" s="344"/>
      <c r="P44" s="344"/>
      <c r="Q44" s="384">
        <f t="shared" ref="Q44:Q51" si="5">SUM(C44:P44)</f>
        <v>13</v>
      </c>
      <c r="R44" s="372"/>
      <c r="S44" s="268"/>
      <c r="T44" s="289"/>
      <c r="U44" s="289"/>
      <c r="V44" s="289">
        <v>414.3</v>
      </c>
      <c r="W44" s="289">
        <v>240.5</v>
      </c>
      <c r="X44" s="350"/>
      <c r="Y44" s="350"/>
      <c r="Z44" s="350"/>
      <c r="AA44" s="350"/>
      <c r="AB44" s="350"/>
      <c r="AC44" s="350"/>
      <c r="AD44" s="350"/>
      <c r="AE44" s="397"/>
      <c r="AF44" s="303" t="s">
        <v>707</v>
      </c>
    </row>
    <row r="45" spans="1:87" ht="13.5" thickBot="1" x14ac:dyDescent="0.35">
      <c r="A45" s="295" t="s">
        <v>118</v>
      </c>
      <c r="B45" s="146">
        <v>45344</v>
      </c>
      <c r="C45" s="157">
        <v>0</v>
      </c>
      <c r="D45" s="161">
        <v>0</v>
      </c>
      <c r="E45" s="157">
        <v>2</v>
      </c>
      <c r="F45" s="191">
        <v>50</v>
      </c>
      <c r="G45" s="157">
        <v>240</v>
      </c>
      <c r="H45" s="157">
        <v>42</v>
      </c>
      <c r="I45" s="374"/>
      <c r="J45" s="374"/>
      <c r="K45" s="374"/>
      <c r="L45" s="374"/>
      <c r="M45" s="374"/>
      <c r="N45" s="374"/>
      <c r="O45" s="374"/>
      <c r="P45" s="374"/>
      <c r="Q45" s="389">
        <f t="shared" si="5"/>
        <v>334</v>
      </c>
      <c r="R45" s="404">
        <v>16.3</v>
      </c>
      <c r="S45" s="373">
        <v>0</v>
      </c>
      <c r="T45" s="405">
        <v>36.200000000000003</v>
      </c>
      <c r="U45" s="405">
        <v>171.2</v>
      </c>
      <c r="V45" s="405">
        <v>393.3</v>
      </c>
      <c r="W45" s="405">
        <v>456.2</v>
      </c>
      <c r="X45" s="375"/>
      <c r="Y45" s="375"/>
      <c r="Z45" s="375"/>
      <c r="AA45" s="375"/>
      <c r="AB45" s="375"/>
      <c r="AC45" s="375"/>
      <c r="AD45" s="375"/>
      <c r="AE45" s="398"/>
      <c r="AF45" s="403" t="s">
        <v>707</v>
      </c>
    </row>
    <row r="46" spans="1:87" ht="13.5" thickBot="1" x14ac:dyDescent="0.35">
      <c r="A46" s="295" t="s">
        <v>118</v>
      </c>
      <c r="B46" s="146">
        <v>45379</v>
      </c>
      <c r="C46" s="157">
        <v>22</v>
      </c>
      <c r="D46" s="161">
        <v>0</v>
      </c>
      <c r="E46" s="157">
        <v>16</v>
      </c>
      <c r="F46" s="191">
        <v>4</v>
      </c>
      <c r="G46" s="157">
        <v>9</v>
      </c>
      <c r="H46" s="157">
        <v>4</v>
      </c>
      <c r="I46" s="374"/>
      <c r="J46" s="374"/>
      <c r="K46" s="374"/>
      <c r="L46" s="374"/>
      <c r="M46" s="374"/>
      <c r="N46" s="374"/>
      <c r="O46" s="374"/>
      <c r="P46" s="374"/>
      <c r="Q46" s="389">
        <f t="shared" si="5"/>
        <v>55</v>
      </c>
      <c r="R46" s="404">
        <v>692.2</v>
      </c>
      <c r="S46" s="373">
        <v>0</v>
      </c>
      <c r="T46" s="405">
        <v>608.29999999999995</v>
      </c>
      <c r="U46" s="405">
        <v>124.3</v>
      </c>
      <c r="V46" s="405">
        <v>185.6</v>
      </c>
      <c r="W46" s="405">
        <v>366.4</v>
      </c>
      <c r="X46" s="375"/>
      <c r="Y46" s="375"/>
      <c r="Z46" s="375"/>
      <c r="AA46" s="375"/>
      <c r="AB46" s="375"/>
      <c r="AC46" s="375"/>
      <c r="AD46" s="375"/>
      <c r="AE46" s="398"/>
      <c r="AF46" s="403" t="s">
        <v>937</v>
      </c>
    </row>
    <row r="47" spans="1:87" ht="13" x14ac:dyDescent="0.3">
      <c r="A47" s="295" t="s">
        <v>118</v>
      </c>
      <c r="B47" s="324">
        <v>45412</v>
      </c>
      <c r="C47" s="362">
        <v>68</v>
      </c>
      <c r="D47" s="326">
        <v>0</v>
      </c>
      <c r="E47" s="362">
        <v>0</v>
      </c>
      <c r="F47" s="407">
        <v>0</v>
      </c>
      <c r="G47" s="362">
        <v>0</v>
      </c>
      <c r="H47" s="362">
        <v>0</v>
      </c>
      <c r="I47" s="374"/>
      <c r="J47" s="374"/>
      <c r="K47" s="374"/>
      <c r="L47" s="374"/>
      <c r="M47" s="374"/>
      <c r="N47" s="374"/>
      <c r="O47" s="374"/>
      <c r="P47" s="374"/>
      <c r="Q47" s="417">
        <f t="shared" si="5"/>
        <v>68</v>
      </c>
      <c r="R47" s="404">
        <v>796</v>
      </c>
      <c r="S47" s="373">
        <v>0</v>
      </c>
      <c r="T47" s="405">
        <v>140.80000000000001</v>
      </c>
      <c r="U47" s="405">
        <v>7.5</v>
      </c>
      <c r="V47" s="405">
        <v>5.2</v>
      </c>
      <c r="W47" s="405">
        <v>62.1</v>
      </c>
      <c r="X47" s="375"/>
      <c r="Y47" s="375"/>
      <c r="Z47" s="375"/>
      <c r="AA47" s="375"/>
      <c r="AB47" s="375"/>
      <c r="AC47" s="375"/>
      <c r="AD47" s="375"/>
      <c r="AE47" s="398"/>
      <c r="AF47" s="403" t="s">
        <v>946</v>
      </c>
    </row>
    <row r="48" spans="1:87" ht="13" x14ac:dyDescent="0.3">
      <c r="A48" s="416" t="s">
        <v>118</v>
      </c>
      <c r="B48" s="324">
        <v>45442</v>
      </c>
      <c r="C48" s="362">
        <v>149</v>
      </c>
      <c r="D48" s="326">
        <v>0</v>
      </c>
      <c r="E48" s="362">
        <v>198</v>
      </c>
      <c r="F48" s="407">
        <v>0</v>
      </c>
      <c r="G48" s="362">
        <v>0</v>
      </c>
      <c r="H48" s="362">
        <v>1</v>
      </c>
      <c r="I48" s="374"/>
      <c r="J48" s="374"/>
      <c r="K48" s="374"/>
      <c r="L48" s="374"/>
      <c r="M48" s="374"/>
      <c r="N48" s="374"/>
      <c r="O48" s="374"/>
      <c r="P48" s="374"/>
      <c r="Q48" s="417">
        <f t="shared" si="5"/>
        <v>348</v>
      </c>
      <c r="R48" s="404">
        <v>717.7</v>
      </c>
      <c r="S48" s="373">
        <v>0</v>
      </c>
      <c r="T48" s="405">
        <v>100.8</v>
      </c>
      <c r="U48" s="405">
        <v>9.1</v>
      </c>
      <c r="V48" s="405">
        <v>1.3</v>
      </c>
      <c r="W48" s="405">
        <v>0</v>
      </c>
      <c r="X48" s="375"/>
      <c r="Y48" s="375"/>
      <c r="Z48" s="375"/>
      <c r="AA48" s="375"/>
      <c r="AB48" s="375"/>
      <c r="AC48" s="375"/>
      <c r="AD48" s="375"/>
      <c r="AE48" s="398"/>
      <c r="AF48" s="403" t="s">
        <v>948</v>
      </c>
    </row>
    <row r="49" spans="1:87" ht="13" x14ac:dyDescent="0.3">
      <c r="A49" s="416"/>
      <c r="B49" s="324"/>
      <c r="C49" s="362"/>
      <c r="D49" s="326"/>
      <c r="E49" s="362"/>
      <c r="F49" s="407"/>
      <c r="G49" s="362"/>
      <c r="H49" s="362"/>
      <c r="I49" s="374"/>
      <c r="J49" s="374"/>
      <c r="K49" s="374"/>
      <c r="L49" s="374"/>
      <c r="M49" s="374"/>
      <c r="N49" s="374"/>
      <c r="O49" s="374"/>
      <c r="P49" s="374"/>
      <c r="Q49" s="417">
        <f t="shared" si="5"/>
        <v>0</v>
      </c>
      <c r="R49" s="420"/>
      <c r="S49" s="420"/>
      <c r="T49" s="420"/>
      <c r="U49" s="420"/>
      <c r="V49" s="420"/>
      <c r="W49" s="420"/>
      <c r="X49" s="375"/>
      <c r="Y49" s="375"/>
      <c r="Z49" s="375"/>
      <c r="AA49" s="375"/>
      <c r="AB49" s="375"/>
      <c r="AC49" s="375"/>
      <c r="AD49" s="375"/>
      <c r="AE49" s="398"/>
      <c r="AF49" s="403"/>
    </row>
    <row r="50" spans="1:87" ht="13" x14ac:dyDescent="0.3">
      <c r="A50" s="416"/>
      <c r="B50" s="324"/>
      <c r="C50" s="362"/>
      <c r="D50" s="326"/>
      <c r="E50" s="362"/>
      <c r="F50" s="407"/>
      <c r="G50" s="362"/>
      <c r="H50" s="362"/>
      <c r="I50" s="374"/>
      <c r="J50" s="374"/>
      <c r="K50" s="374"/>
      <c r="L50" s="374"/>
      <c r="M50" s="374"/>
      <c r="N50" s="374"/>
      <c r="O50" s="374"/>
      <c r="P50" s="374"/>
      <c r="Q50" s="417">
        <f t="shared" si="5"/>
        <v>0</v>
      </c>
      <c r="R50" s="421"/>
      <c r="S50" s="421"/>
      <c r="T50" s="421"/>
      <c r="U50" s="421"/>
      <c r="V50" s="421"/>
      <c r="W50" s="421"/>
      <c r="X50" s="375"/>
      <c r="Y50" s="375"/>
      <c r="Z50" s="375"/>
      <c r="AA50" s="375"/>
      <c r="AB50" s="375"/>
      <c r="AC50" s="375"/>
      <c r="AD50" s="375"/>
      <c r="AE50" s="398"/>
      <c r="AF50" s="403"/>
    </row>
    <row r="51" spans="1:87" ht="13" x14ac:dyDescent="0.3">
      <c r="A51" s="416"/>
      <c r="B51" s="324"/>
      <c r="C51" s="362"/>
      <c r="D51" s="326"/>
      <c r="E51" s="362"/>
      <c r="F51" s="407"/>
      <c r="G51" s="362"/>
      <c r="H51" s="362"/>
      <c r="I51" s="374"/>
      <c r="J51" s="374"/>
      <c r="K51" s="374"/>
      <c r="L51" s="374"/>
      <c r="M51" s="374"/>
      <c r="N51" s="374"/>
      <c r="O51" s="374"/>
      <c r="P51" s="374"/>
      <c r="Q51" s="417">
        <f t="shared" si="5"/>
        <v>0</v>
      </c>
      <c r="R51" s="421"/>
      <c r="S51" s="421"/>
      <c r="T51" s="421"/>
      <c r="U51" s="421"/>
      <c r="V51" s="421"/>
      <c r="W51" s="421"/>
      <c r="X51" s="375"/>
      <c r="Y51" s="375"/>
      <c r="Z51" s="375"/>
      <c r="AA51" s="375"/>
      <c r="AB51" s="375"/>
      <c r="AC51" s="375"/>
      <c r="AD51" s="375"/>
      <c r="AE51" s="398"/>
      <c r="AF51" s="403"/>
    </row>
    <row r="52" spans="1:87" s="257" customFormat="1" ht="13.5" thickBot="1" x14ac:dyDescent="0.35">
      <c r="A52" s="292"/>
      <c r="B52" s="262"/>
      <c r="C52" s="281"/>
      <c r="D52" s="281"/>
      <c r="E52" s="281"/>
      <c r="F52" s="281"/>
      <c r="G52" s="281"/>
      <c r="H52" s="281"/>
      <c r="I52" s="349"/>
      <c r="J52" s="349"/>
      <c r="K52" s="349"/>
      <c r="L52" s="349"/>
      <c r="M52" s="349"/>
      <c r="N52" s="349"/>
      <c r="O52" s="349"/>
      <c r="P52" s="349"/>
      <c r="Q52" s="382"/>
      <c r="R52" s="370"/>
      <c r="S52" s="264"/>
      <c r="T52" s="264"/>
      <c r="U52" s="264"/>
      <c r="V52" s="264"/>
      <c r="W52" s="264"/>
      <c r="X52" s="399"/>
      <c r="Y52" s="399"/>
      <c r="Z52" s="399"/>
      <c r="AA52" s="399"/>
      <c r="AB52" s="399"/>
      <c r="AC52" s="399"/>
      <c r="AD52" s="399"/>
      <c r="AE52" s="400"/>
      <c r="AF52" s="302"/>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1:87" s="25" customFormat="1" x14ac:dyDescent="0.25">
      <c r="A53" s="103" t="s">
        <v>842</v>
      </c>
      <c r="B53" s="258"/>
      <c r="D53" s="33"/>
      <c r="E53" s="33"/>
      <c r="F53" s="33"/>
      <c r="G53" s="33"/>
      <c r="H53" s="33"/>
      <c r="I53" s="33"/>
    </row>
    <row r="54" spans="1:87" x14ac:dyDescent="0.25">
      <c r="A54" s="95" t="s">
        <v>841</v>
      </c>
      <c r="C54"/>
      <c r="D54" s="11"/>
      <c r="E54" s="11"/>
      <c r="F54" s="11"/>
      <c r="G54" s="11"/>
      <c r="H54" s="11"/>
      <c r="I54" s="11"/>
      <c r="R54"/>
      <c r="S54"/>
      <c r="T54"/>
      <c r="U54"/>
      <c r="V54"/>
      <c r="W54"/>
    </row>
    <row r="55" spans="1:87" x14ac:dyDescent="0.25">
      <c r="C55"/>
      <c r="D55" s="11"/>
      <c r="E55" s="11"/>
      <c r="F55" s="11"/>
      <c r="G55" s="11"/>
      <c r="H55" s="11"/>
      <c r="I55" s="11"/>
      <c r="R55"/>
      <c r="S55"/>
      <c r="T55"/>
      <c r="U55"/>
      <c r="V55"/>
      <c r="W55"/>
    </row>
    <row r="56" spans="1:87" x14ac:dyDescent="0.25">
      <c r="C56"/>
      <c r="D56" s="11"/>
      <c r="E56" s="11"/>
      <c r="F56" s="11"/>
      <c r="G56" s="11"/>
      <c r="H56" s="11"/>
      <c r="I56" s="11"/>
      <c r="R56"/>
      <c r="S56"/>
      <c r="T56"/>
      <c r="U56"/>
      <c r="V56"/>
      <c r="W56"/>
    </row>
    <row r="57" spans="1:87" x14ac:dyDescent="0.25">
      <c r="C57"/>
      <c r="D57" s="11"/>
      <c r="E57" s="11"/>
      <c r="F57" s="11"/>
      <c r="G57" s="11"/>
      <c r="H57" s="11"/>
      <c r="I57" s="11"/>
      <c r="R57"/>
      <c r="S57"/>
      <c r="T57"/>
      <c r="U57"/>
      <c r="V57"/>
      <c r="W57"/>
    </row>
    <row r="58" spans="1:87" x14ac:dyDescent="0.25">
      <c r="C58"/>
      <c r="D58" s="11"/>
      <c r="E58" s="11"/>
      <c r="F58" s="11"/>
      <c r="G58" s="11"/>
      <c r="H58" s="11"/>
      <c r="I58" s="11"/>
      <c r="R58"/>
      <c r="S58"/>
      <c r="T58"/>
      <c r="U58"/>
      <c r="V58"/>
      <c r="W58"/>
    </row>
    <row r="59" spans="1:87" x14ac:dyDescent="0.25">
      <c r="C59"/>
      <c r="D59" s="11"/>
      <c r="E59" s="11"/>
      <c r="F59" s="11"/>
      <c r="G59" s="11"/>
      <c r="H59" s="11"/>
      <c r="I59" s="11"/>
      <c r="R59"/>
      <c r="S59"/>
      <c r="T59"/>
      <c r="U59"/>
      <c r="V59"/>
      <c r="W59"/>
    </row>
    <row r="60" spans="1:87" x14ac:dyDescent="0.25">
      <c r="C60"/>
      <c r="D60" s="11"/>
      <c r="E60" s="11"/>
      <c r="F60" s="11"/>
      <c r="G60" s="11"/>
      <c r="H60" s="11"/>
      <c r="I60" s="11"/>
      <c r="R60"/>
      <c r="S60"/>
      <c r="T60"/>
      <c r="U60"/>
      <c r="V60"/>
      <c r="W60"/>
    </row>
    <row r="61" spans="1:87" x14ac:dyDescent="0.25">
      <c r="C61"/>
      <c r="D61" s="11"/>
      <c r="E61" s="11"/>
      <c r="F61" s="11"/>
      <c r="G61" s="11"/>
      <c r="H61" s="11"/>
      <c r="I61" s="11"/>
      <c r="R61"/>
      <c r="S61"/>
      <c r="T61"/>
      <c r="U61"/>
      <c r="V61"/>
      <c r="W61"/>
    </row>
  </sheetData>
  <mergeCells count="3">
    <mergeCell ref="C3:P3"/>
    <mergeCell ref="R3:AE3"/>
    <mergeCell ref="AF3:A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5" x14ac:dyDescent="0.25"/>
  <cols>
    <col min="3" max="3" width="12" style="4" customWidth="1"/>
    <col min="8" max="9" width="9.1796875" style="2" customWidth="1"/>
  </cols>
  <sheetData>
    <row r="1" spans="1:20" ht="13" x14ac:dyDescent="0.3">
      <c r="A1" s="8" t="s">
        <v>101</v>
      </c>
    </row>
    <row r="3" spans="1:20" x14ac:dyDescent="0.25">
      <c r="A3" t="s">
        <v>0</v>
      </c>
      <c r="C3" s="4" t="s">
        <v>1</v>
      </c>
      <c r="E3" t="s">
        <v>9</v>
      </c>
      <c r="H3" s="2" t="s">
        <v>4</v>
      </c>
      <c r="J3" t="s">
        <v>7</v>
      </c>
    </row>
    <row r="4" spans="1:20" x14ac:dyDescent="0.25">
      <c r="A4" s="6"/>
      <c r="B4" s="6"/>
      <c r="C4" s="9"/>
      <c r="D4" s="6"/>
      <c r="E4" s="6"/>
      <c r="F4" s="6"/>
      <c r="G4" s="6"/>
      <c r="H4" s="7" t="s">
        <v>5</v>
      </c>
      <c r="I4" s="7" t="s">
        <v>6</v>
      </c>
      <c r="J4" s="6"/>
      <c r="K4" s="6"/>
      <c r="L4" s="6"/>
      <c r="M4" s="6"/>
      <c r="N4" s="6"/>
      <c r="O4" s="6"/>
      <c r="P4" s="6"/>
      <c r="Q4" s="6"/>
      <c r="R4" s="6"/>
      <c r="S4" s="6"/>
      <c r="T4" s="6"/>
    </row>
    <row r="6" spans="1:20" x14ac:dyDescent="0.25">
      <c r="A6" t="s">
        <v>10</v>
      </c>
      <c r="C6" s="4" t="s">
        <v>13</v>
      </c>
      <c r="E6" t="s">
        <v>11</v>
      </c>
      <c r="H6" s="5" t="s">
        <v>19</v>
      </c>
      <c r="I6" s="5" t="s">
        <v>19</v>
      </c>
    </row>
    <row r="7" spans="1:20" x14ac:dyDescent="0.25">
      <c r="A7" t="s">
        <v>10</v>
      </c>
      <c r="C7" s="4" t="s">
        <v>16</v>
      </c>
      <c r="E7" t="s">
        <v>11</v>
      </c>
      <c r="H7" s="5" t="s">
        <v>19</v>
      </c>
      <c r="I7" s="5" t="s">
        <v>19</v>
      </c>
    </row>
    <row r="8" spans="1:20" x14ac:dyDescent="0.25">
      <c r="A8" t="s">
        <v>10</v>
      </c>
      <c r="C8" s="4" t="s">
        <v>24</v>
      </c>
      <c r="E8" t="s">
        <v>11</v>
      </c>
      <c r="H8" s="5" t="s">
        <v>19</v>
      </c>
      <c r="I8" s="5" t="s">
        <v>19</v>
      </c>
    </row>
    <row r="9" spans="1:20" x14ac:dyDescent="0.25">
      <c r="A9" t="s">
        <v>10</v>
      </c>
      <c r="C9" s="4" t="s">
        <v>26</v>
      </c>
      <c r="E9" t="s">
        <v>11</v>
      </c>
      <c r="H9" s="5" t="s">
        <v>19</v>
      </c>
      <c r="I9" s="5" t="s">
        <v>19</v>
      </c>
    </row>
    <row r="10" spans="1:20" x14ac:dyDescent="0.25">
      <c r="A10" t="s">
        <v>10</v>
      </c>
      <c r="C10" s="4" t="s">
        <v>27</v>
      </c>
      <c r="E10" t="s">
        <v>17</v>
      </c>
      <c r="H10" s="5">
        <v>15</v>
      </c>
      <c r="I10" s="5">
        <v>59</v>
      </c>
      <c r="J10" t="s">
        <v>28</v>
      </c>
    </row>
    <row r="11" spans="1:20" x14ac:dyDescent="0.25">
      <c r="A11" t="s">
        <v>10</v>
      </c>
      <c r="C11" s="4" t="s">
        <v>31</v>
      </c>
      <c r="E11" t="s">
        <v>11</v>
      </c>
      <c r="H11" s="5" t="s">
        <v>19</v>
      </c>
      <c r="I11" s="5" t="s">
        <v>19</v>
      </c>
    </row>
    <row r="12" spans="1:20" x14ac:dyDescent="0.25">
      <c r="A12" t="s">
        <v>10</v>
      </c>
      <c r="C12" s="4" t="s">
        <v>32</v>
      </c>
      <c r="E12" t="s">
        <v>11</v>
      </c>
      <c r="H12" s="5" t="s">
        <v>19</v>
      </c>
      <c r="I12" s="5" t="s">
        <v>19</v>
      </c>
    </row>
    <row r="13" spans="1:20" x14ac:dyDescent="0.25">
      <c r="A13" t="s">
        <v>10</v>
      </c>
      <c r="C13" s="4" t="s">
        <v>33</v>
      </c>
      <c r="E13" t="s">
        <v>11</v>
      </c>
      <c r="H13" s="5" t="s">
        <v>19</v>
      </c>
      <c r="I13" s="5" t="s">
        <v>19</v>
      </c>
    </row>
    <row r="14" spans="1:20" x14ac:dyDescent="0.25">
      <c r="A14" t="s">
        <v>10</v>
      </c>
      <c r="C14" s="4" t="s">
        <v>35</v>
      </c>
      <c r="E14" t="s">
        <v>11</v>
      </c>
      <c r="H14" s="5" t="s">
        <v>19</v>
      </c>
      <c r="I14" s="5" t="s">
        <v>19</v>
      </c>
    </row>
    <row r="15" spans="1:20" x14ac:dyDescent="0.25">
      <c r="A15" t="s">
        <v>10</v>
      </c>
      <c r="C15" s="4" t="s">
        <v>36</v>
      </c>
      <c r="E15" t="s">
        <v>37</v>
      </c>
      <c r="H15" s="5">
        <v>30</v>
      </c>
      <c r="I15" s="5">
        <v>1</v>
      </c>
      <c r="J15" t="s">
        <v>38</v>
      </c>
    </row>
    <row r="16" spans="1:20" x14ac:dyDescent="0.25">
      <c r="A16" t="s">
        <v>10</v>
      </c>
      <c r="C16" s="4" t="s">
        <v>41</v>
      </c>
      <c r="E16" t="s">
        <v>11</v>
      </c>
      <c r="H16" s="5" t="s">
        <v>19</v>
      </c>
      <c r="I16" s="5" t="s">
        <v>19</v>
      </c>
    </row>
    <row r="17" spans="1:9" x14ac:dyDescent="0.25">
      <c r="A17" t="s">
        <v>10</v>
      </c>
      <c r="C17" s="4" t="s">
        <v>42</v>
      </c>
      <c r="E17" t="s">
        <v>11</v>
      </c>
      <c r="H17" s="5" t="s">
        <v>19</v>
      </c>
      <c r="I17" s="5" t="s">
        <v>19</v>
      </c>
    </row>
    <row r="18" spans="1:9" x14ac:dyDescent="0.25">
      <c r="A18" t="s">
        <v>10</v>
      </c>
      <c r="C18" s="4" t="s">
        <v>43</v>
      </c>
      <c r="E18" t="s">
        <v>11</v>
      </c>
      <c r="H18" s="5" t="s">
        <v>19</v>
      </c>
      <c r="I18" s="5" t="s">
        <v>19</v>
      </c>
    </row>
    <row r="19" spans="1:9" x14ac:dyDescent="0.25">
      <c r="A19" t="s">
        <v>10</v>
      </c>
      <c r="C19" s="4" t="s">
        <v>46</v>
      </c>
      <c r="E19" t="s">
        <v>11</v>
      </c>
      <c r="H19" s="5" t="s">
        <v>19</v>
      </c>
      <c r="I19" s="5" t="s">
        <v>19</v>
      </c>
    </row>
    <row r="20" spans="1:9" x14ac:dyDescent="0.25">
      <c r="A20" t="s">
        <v>10</v>
      </c>
      <c r="C20" s="4" t="s">
        <v>47</v>
      </c>
      <c r="E20" t="s">
        <v>11</v>
      </c>
      <c r="H20" s="5" t="s">
        <v>19</v>
      </c>
      <c r="I20" s="5" t="s">
        <v>19</v>
      </c>
    </row>
    <row r="21" spans="1:9" x14ac:dyDescent="0.25">
      <c r="A21" t="s">
        <v>10</v>
      </c>
      <c r="C21" s="4" t="s">
        <v>48</v>
      </c>
      <c r="E21" t="s">
        <v>11</v>
      </c>
      <c r="H21" s="5" t="s">
        <v>19</v>
      </c>
      <c r="I21" s="5" t="s">
        <v>19</v>
      </c>
    </row>
    <row r="22" spans="1:9" x14ac:dyDescent="0.25">
      <c r="A22" t="s">
        <v>10</v>
      </c>
      <c r="C22" s="4" t="s">
        <v>50</v>
      </c>
      <c r="E22" t="s">
        <v>11</v>
      </c>
      <c r="H22" s="5" t="s">
        <v>19</v>
      </c>
      <c r="I22" s="5" t="s">
        <v>19</v>
      </c>
    </row>
    <row r="23" spans="1:9" x14ac:dyDescent="0.25">
      <c r="A23" t="s">
        <v>10</v>
      </c>
      <c r="C23" s="4" t="s">
        <v>51</v>
      </c>
      <c r="E23" t="s">
        <v>11</v>
      </c>
      <c r="H23" s="5" t="s">
        <v>19</v>
      </c>
      <c r="I23" s="5" t="s">
        <v>19</v>
      </c>
    </row>
    <row r="24" spans="1:9" x14ac:dyDescent="0.25">
      <c r="A24" t="s">
        <v>10</v>
      </c>
      <c r="C24" s="4" t="s">
        <v>52</v>
      </c>
      <c r="E24" t="s">
        <v>11</v>
      </c>
      <c r="H24" s="5" t="s">
        <v>19</v>
      </c>
      <c r="I24" s="5" t="s">
        <v>19</v>
      </c>
    </row>
    <row r="25" spans="1:9" x14ac:dyDescent="0.25">
      <c r="A25" t="s">
        <v>10</v>
      </c>
      <c r="C25" s="4" t="s">
        <v>53</v>
      </c>
      <c r="E25" t="s">
        <v>11</v>
      </c>
      <c r="H25" s="5" t="s">
        <v>19</v>
      </c>
      <c r="I25" s="5" t="s">
        <v>19</v>
      </c>
    </row>
    <row r="26" spans="1:9" x14ac:dyDescent="0.25">
      <c r="A26" t="s">
        <v>10</v>
      </c>
      <c r="C26" s="4" t="s">
        <v>58</v>
      </c>
      <c r="E26" t="s">
        <v>11</v>
      </c>
      <c r="H26" s="5" t="s">
        <v>19</v>
      </c>
      <c r="I26" s="5" t="s">
        <v>19</v>
      </c>
    </row>
    <row r="27" spans="1:9" x14ac:dyDescent="0.25">
      <c r="A27" t="s">
        <v>10</v>
      </c>
      <c r="C27" s="4" t="s">
        <v>59</v>
      </c>
      <c r="E27" t="s">
        <v>11</v>
      </c>
      <c r="H27" s="5" t="s">
        <v>19</v>
      </c>
      <c r="I27" s="5" t="s">
        <v>19</v>
      </c>
    </row>
    <row r="28" spans="1:9" x14ac:dyDescent="0.25">
      <c r="A28" t="s">
        <v>10</v>
      </c>
      <c r="C28" s="4" t="s">
        <v>63</v>
      </c>
      <c r="E28" t="s">
        <v>11</v>
      </c>
      <c r="H28" s="5" t="s">
        <v>19</v>
      </c>
      <c r="I28" s="5" t="s">
        <v>19</v>
      </c>
    </row>
    <row r="29" spans="1:9" x14ac:dyDescent="0.25">
      <c r="A29" t="s">
        <v>10</v>
      </c>
      <c r="C29" s="4" t="s">
        <v>65</v>
      </c>
      <c r="E29" t="s">
        <v>11</v>
      </c>
      <c r="H29" s="5" t="s">
        <v>19</v>
      </c>
      <c r="I29" s="5" t="s">
        <v>19</v>
      </c>
    </row>
    <row r="30" spans="1:9" x14ac:dyDescent="0.25">
      <c r="A30" t="s">
        <v>10</v>
      </c>
      <c r="C30" s="4" t="s">
        <v>66</v>
      </c>
      <c r="E30" t="s">
        <v>11</v>
      </c>
      <c r="H30" s="5" t="s">
        <v>19</v>
      </c>
      <c r="I30" s="5" t="s">
        <v>19</v>
      </c>
    </row>
    <row r="31" spans="1:9" x14ac:dyDescent="0.25">
      <c r="A31" t="s">
        <v>10</v>
      </c>
      <c r="C31" s="4" t="s">
        <v>69</v>
      </c>
      <c r="E31" t="s">
        <v>11</v>
      </c>
      <c r="H31" s="5" t="s">
        <v>19</v>
      </c>
      <c r="I31" s="5" t="s">
        <v>19</v>
      </c>
    </row>
    <row r="32" spans="1:9" x14ac:dyDescent="0.25">
      <c r="A32" t="s">
        <v>10</v>
      </c>
      <c r="C32" s="4" t="s">
        <v>71</v>
      </c>
      <c r="E32" t="s">
        <v>11</v>
      </c>
      <c r="H32" s="5" t="s">
        <v>19</v>
      </c>
      <c r="I32" s="5" t="s">
        <v>19</v>
      </c>
    </row>
    <row r="33" spans="1:10" x14ac:dyDescent="0.25">
      <c r="A33" t="s">
        <v>10</v>
      </c>
      <c r="C33" s="4" t="s">
        <v>72</v>
      </c>
      <c r="E33" t="s">
        <v>11</v>
      </c>
      <c r="H33" s="5" t="s">
        <v>19</v>
      </c>
      <c r="I33" s="5" t="s">
        <v>19</v>
      </c>
    </row>
    <row r="34" spans="1:10" x14ac:dyDescent="0.25">
      <c r="A34" t="s">
        <v>10</v>
      </c>
      <c r="C34" s="4" t="s">
        <v>74</v>
      </c>
      <c r="E34" t="s">
        <v>11</v>
      </c>
      <c r="H34" s="5" t="s">
        <v>19</v>
      </c>
      <c r="I34" s="5" t="s">
        <v>19</v>
      </c>
    </row>
    <row r="35" spans="1:10" x14ac:dyDescent="0.25">
      <c r="A35" t="s">
        <v>10</v>
      </c>
      <c r="C35" s="4" t="s">
        <v>76</v>
      </c>
      <c r="E35" t="s">
        <v>11</v>
      </c>
      <c r="H35" s="5" t="s">
        <v>19</v>
      </c>
      <c r="I35" s="5" t="s">
        <v>19</v>
      </c>
    </row>
    <row r="36" spans="1:10" x14ac:dyDescent="0.25">
      <c r="A36" t="s">
        <v>10</v>
      </c>
      <c r="C36" s="4" t="s">
        <v>78</v>
      </c>
      <c r="E36" t="s">
        <v>11</v>
      </c>
      <c r="H36" s="5" t="s">
        <v>19</v>
      </c>
      <c r="I36" s="5" t="s">
        <v>19</v>
      </c>
    </row>
    <row r="37" spans="1:10" x14ac:dyDescent="0.25">
      <c r="A37" t="s">
        <v>10</v>
      </c>
      <c r="C37" s="4" t="s">
        <v>85</v>
      </c>
      <c r="E37" t="s">
        <v>11</v>
      </c>
      <c r="H37" s="5" t="s">
        <v>19</v>
      </c>
      <c r="I37" s="5" t="s">
        <v>19</v>
      </c>
    </row>
    <row r="38" spans="1:10" x14ac:dyDescent="0.25">
      <c r="A38" t="s">
        <v>10</v>
      </c>
      <c r="C38" s="4" t="s">
        <v>84</v>
      </c>
      <c r="E38" t="s">
        <v>11</v>
      </c>
      <c r="H38" s="5" t="s">
        <v>19</v>
      </c>
      <c r="I38" s="5" t="s">
        <v>19</v>
      </c>
    </row>
    <row r="39" spans="1:10" x14ac:dyDescent="0.25">
      <c r="A39" t="s">
        <v>10</v>
      </c>
      <c r="C39" s="4" t="s">
        <v>88</v>
      </c>
      <c r="E39" t="s">
        <v>11</v>
      </c>
      <c r="H39" s="5" t="s">
        <v>19</v>
      </c>
      <c r="I39" s="5" t="s">
        <v>19</v>
      </c>
    </row>
    <row r="40" spans="1:10" x14ac:dyDescent="0.25">
      <c r="A40" t="s">
        <v>10</v>
      </c>
      <c r="C40" s="4" t="s">
        <v>91</v>
      </c>
      <c r="E40" t="s">
        <v>11</v>
      </c>
      <c r="H40" s="5" t="s">
        <v>19</v>
      </c>
      <c r="I40" s="5" t="s">
        <v>19</v>
      </c>
    </row>
    <row r="41" spans="1:10" x14ac:dyDescent="0.25">
      <c r="A41" t="s">
        <v>10</v>
      </c>
      <c r="C41" s="4" t="s">
        <v>92</v>
      </c>
      <c r="E41" t="s">
        <v>11</v>
      </c>
      <c r="H41" s="5" t="s">
        <v>19</v>
      </c>
      <c r="I41" s="5" t="s">
        <v>19</v>
      </c>
    </row>
    <row r="42" spans="1:10" x14ac:dyDescent="0.25">
      <c r="A42" t="s">
        <v>10</v>
      </c>
      <c r="C42" s="4" t="s">
        <v>94</v>
      </c>
      <c r="E42" t="s">
        <v>11</v>
      </c>
      <c r="H42" s="5" t="s">
        <v>19</v>
      </c>
      <c r="I42" s="5" t="s">
        <v>19</v>
      </c>
    </row>
    <row r="43" spans="1:10" x14ac:dyDescent="0.25">
      <c r="A43" t="s">
        <v>10</v>
      </c>
      <c r="C43" s="4" t="s">
        <v>95</v>
      </c>
      <c r="E43" t="s">
        <v>11</v>
      </c>
      <c r="H43" s="5" t="s">
        <v>19</v>
      </c>
      <c r="I43" s="5" t="s">
        <v>19</v>
      </c>
    </row>
    <row r="44" spans="1:10" x14ac:dyDescent="0.25">
      <c r="A44" t="s">
        <v>10</v>
      </c>
      <c r="C44" s="4" t="s">
        <v>96</v>
      </c>
      <c r="E44" t="s">
        <v>11</v>
      </c>
      <c r="H44" s="5" t="s">
        <v>19</v>
      </c>
      <c r="I44" s="5" t="s">
        <v>19</v>
      </c>
    </row>
    <row r="45" spans="1:10" x14ac:dyDescent="0.25">
      <c r="A45" t="s">
        <v>10</v>
      </c>
      <c r="C45" s="4" t="s">
        <v>97</v>
      </c>
      <c r="E45" t="s">
        <v>11</v>
      </c>
      <c r="H45" s="5" t="s">
        <v>19</v>
      </c>
      <c r="I45" s="5" t="s">
        <v>19</v>
      </c>
    </row>
    <row r="46" spans="1:10" x14ac:dyDescent="0.25">
      <c r="H46" s="5"/>
      <c r="I46" s="5"/>
    </row>
    <row r="47" spans="1:10" x14ac:dyDescent="0.25">
      <c r="A47" t="s">
        <v>14</v>
      </c>
      <c r="C47" s="4">
        <v>40211</v>
      </c>
      <c r="E47">
        <v>1</v>
      </c>
      <c r="H47" s="5">
        <v>300</v>
      </c>
      <c r="I47" s="5">
        <v>0</v>
      </c>
      <c r="J47" t="s">
        <v>98</v>
      </c>
    </row>
    <row r="48" spans="1:10" x14ac:dyDescent="0.25">
      <c r="A48" t="s">
        <v>14</v>
      </c>
      <c r="C48" s="4" t="s">
        <v>22</v>
      </c>
      <c r="E48" t="s">
        <v>11</v>
      </c>
      <c r="H48" s="5" t="s">
        <v>19</v>
      </c>
      <c r="I48" s="5" t="s">
        <v>19</v>
      </c>
    </row>
    <row r="49" spans="1:10" x14ac:dyDescent="0.25">
      <c r="A49" t="s">
        <v>14</v>
      </c>
      <c r="C49" s="4" t="s">
        <v>21</v>
      </c>
      <c r="E49" t="s">
        <v>17</v>
      </c>
      <c r="H49" s="5" t="s">
        <v>19</v>
      </c>
      <c r="I49" s="5" t="s">
        <v>19</v>
      </c>
      <c r="J49" t="s">
        <v>18</v>
      </c>
    </row>
    <row r="50" spans="1:10" x14ac:dyDescent="0.25">
      <c r="A50" t="s">
        <v>14</v>
      </c>
      <c r="C50" s="4" t="s">
        <v>23</v>
      </c>
      <c r="E50" t="s">
        <v>17</v>
      </c>
      <c r="H50" s="5" t="s">
        <v>19</v>
      </c>
      <c r="I50" s="5" t="s">
        <v>19</v>
      </c>
      <c r="J50" t="s">
        <v>18</v>
      </c>
    </row>
    <row r="51" spans="1:10" x14ac:dyDescent="0.25">
      <c r="A51" t="s">
        <v>14</v>
      </c>
      <c r="C51" s="4" t="s">
        <v>24</v>
      </c>
      <c r="E51" t="s">
        <v>17</v>
      </c>
      <c r="H51" s="5" t="s">
        <v>19</v>
      </c>
      <c r="I51" s="5" t="s">
        <v>19</v>
      </c>
      <c r="J51" t="s">
        <v>18</v>
      </c>
    </row>
    <row r="52" spans="1:10" x14ac:dyDescent="0.25">
      <c r="A52" t="s">
        <v>14</v>
      </c>
      <c r="C52" s="4" t="s">
        <v>25</v>
      </c>
      <c r="E52" t="s">
        <v>17</v>
      </c>
      <c r="H52" s="5" t="s">
        <v>19</v>
      </c>
      <c r="I52" s="5" t="s">
        <v>19</v>
      </c>
      <c r="J52" t="s">
        <v>18</v>
      </c>
    </row>
    <row r="53" spans="1:10" x14ac:dyDescent="0.25">
      <c r="A53" t="s">
        <v>14</v>
      </c>
      <c r="C53" s="4" t="s">
        <v>31</v>
      </c>
      <c r="E53" t="s">
        <v>17</v>
      </c>
      <c r="H53" s="5" t="s">
        <v>19</v>
      </c>
      <c r="I53" s="5" t="s">
        <v>19</v>
      </c>
      <c r="J53" t="s">
        <v>18</v>
      </c>
    </row>
    <row r="54" spans="1:10" x14ac:dyDescent="0.25">
      <c r="A54" t="s">
        <v>14</v>
      </c>
      <c r="C54" s="4" t="s">
        <v>32</v>
      </c>
      <c r="E54" t="s">
        <v>17</v>
      </c>
      <c r="H54" s="5" t="s">
        <v>19</v>
      </c>
      <c r="I54" s="5" t="s">
        <v>19</v>
      </c>
      <c r="J54" t="s">
        <v>18</v>
      </c>
    </row>
    <row r="55" spans="1:10" x14ac:dyDescent="0.25">
      <c r="A55" t="s">
        <v>14</v>
      </c>
      <c r="C55" s="4" t="s">
        <v>35</v>
      </c>
      <c r="E55" t="s">
        <v>17</v>
      </c>
      <c r="H55" s="5" t="s">
        <v>19</v>
      </c>
      <c r="I55" s="5" t="s">
        <v>19</v>
      </c>
      <c r="J55" t="s">
        <v>18</v>
      </c>
    </row>
    <row r="56" spans="1:10" x14ac:dyDescent="0.25">
      <c r="A56" t="s">
        <v>14</v>
      </c>
      <c r="C56" s="4" t="s">
        <v>39</v>
      </c>
      <c r="E56" t="s">
        <v>17</v>
      </c>
      <c r="H56" s="5" t="s">
        <v>19</v>
      </c>
      <c r="I56" s="5" t="s">
        <v>19</v>
      </c>
      <c r="J56" t="s">
        <v>18</v>
      </c>
    </row>
    <row r="57" spans="1:10" x14ac:dyDescent="0.25">
      <c r="A57" t="s">
        <v>14</v>
      </c>
      <c r="C57" s="4" t="s">
        <v>41</v>
      </c>
      <c r="E57" t="s">
        <v>17</v>
      </c>
      <c r="H57" s="2">
        <v>8</v>
      </c>
      <c r="I57" s="2">
        <v>0</v>
      </c>
      <c r="J57" t="s">
        <v>40</v>
      </c>
    </row>
    <row r="58" spans="1:10" x14ac:dyDescent="0.25">
      <c r="A58" t="s">
        <v>14</v>
      </c>
      <c r="C58" s="4" t="s">
        <v>42</v>
      </c>
      <c r="E58" t="s">
        <v>17</v>
      </c>
      <c r="H58" s="5" t="s">
        <v>19</v>
      </c>
      <c r="I58" s="5" t="s">
        <v>19</v>
      </c>
      <c r="J58" t="s">
        <v>18</v>
      </c>
    </row>
    <row r="59" spans="1:10" x14ac:dyDescent="0.25">
      <c r="A59" t="s">
        <v>14</v>
      </c>
      <c r="C59" s="4" t="s">
        <v>43</v>
      </c>
      <c r="E59" t="s">
        <v>17</v>
      </c>
      <c r="H59" s="5" t="s">
        <v>19</v>
      </c>
      <c r="I59" s="5" t="s">
        <v>19</v>
      </c>
      <c r="J59" t="s">
        <v>18</v>
      </c>
    </row>
    <row r="60" spans="1:10" x14ac:dyDescent="0.25">
      <c r="A60" t="s">
        <v>14</v>
      </c>
      <c r="C60" s="4" t="s">
        <v>46</v>
      </c>
      <c r="E60" t="s">
        <v>44</v>
      </c>
      <c r="H60" s="2">
        <v>0</v>
      </c>
      <c r="I60" s="2">
        <v>0</v>
      </c>
      <c r="J60" t="s">
        <v>45</v>
      </c>
    </row>
    <row r="61" spans="1:10" x14ac:dyDescent="0.25">
      <c r="A61" t="s">
        <v>14</v>
      </c>
      <c r="C61" s="4" t="s">
        <v>47</v>
      </c>
      <c r="E61" t="s">
        <v>17</v>
      </c>
      <c r="H61" s="5" t="s">
        <v>19</v>
      </c>
      <c r="I61" s="5" t="s">
        <v>19</v>
      </c>
      <c r="J61" t="s">
        <v>18</v>
      </c>
    </row>
    <row r="62" spans="1:10" x14ac:dyDescent="0.25">
      <c r="A62" t="s">
        <v>14</v>
      </c>
      <c r="C62" s="4" t="s">
        <v>48</v>
      </c>
      <c r="E62" t="s">
        <v>17</v>
      </c>
      <c r="H62" s="5" t="s">
        <v>19</v>
      </c>
      <c r="I62" s="5" t="s">
        <v>19</v>
      </c>
      <c r="J62" t="s">
        <v>18</v>
      </c>
    </row>
    <row r="63" spans="1:10" x14ac:dyDescent="0.25">
      <c r="A63" t="s">
        <v>14</v>
      </c>
      <c r="C63" s="4">
        <v>40393</v>
      </c>
      <c r="E63" t="s">
        <v>49</v>
      </c>
      <c r="H63" s="2">
        <v>3</v>
      </c>
      <c r="I63" s="2">
        <v>0</v>
      </c>
      <c r="J63" t="s">
        <v>40</v>
      </c>
    </row>
    <row r="64" spans="1:10" x14ac:dyDescent="0.25">
      <c r="A64" t="s">
        <v>14</v>
      </c>
      <c r="C64" s="4" t="s">
        <v>51</v>
      </c>
      <c r="E64" t="s">
        <v>17</v>
      </c>
      <c r="H64" s="5" t="s">
        <v>19</v>
      </c>
      <c r="I64" s="5" t="s">
        <v>19</v>
      </c>
      <c r="J64" t="s">
        <v>18</v>
      </c>
    </row>
    <row r="65" spans="1:10" x14ac:dyDescent="0.25">
      <c r="A65" t="s">
        <v>14</v>
      </c>
      <c r="C65" s="4" t="s">
        <v>54</v>
      </c>
      <c r="E65" t="s">
        <v>55</v>
      </c>
      <c r="H65" s="5">
        <v>1</v>
      </c>
      <c r="I65" s="5">
        <v>0</v>
      </c>
      <c r="J65" t="s">
        <v>56</v>
      </c>
    </row>
    <row r="66" spans="1:10" x14ac:dyDescent="0.25">
      <c r="A66" t="s">
        <v>14</v>
      </c>
      <c r="C66" s="4">
        <v>40415</v>
      </c>
      <c r="E66" s="10">
        <v>5</v>
      </c>
      <c r="H66" s="5">
        <v>0</v>
      </c>
      <c r="I66" s="5">
        <v>0</v>
      </c>
    </row>
    <row r="67" spans="1:10" x14ac:dyDescent="0.25">
      <c r="A67" t="s">
        <v>14</v>
      </c>
      <c r="C67" s="4" t="s">
        <v>59</v>
      </c>
      <c r="E67" t="s">
        <v>17</v>
      </c>
      <c r="H67" s="5" t="s">
        <v>19</v>
      </c>
      <c r="I67" s="5" t="s">
        <v>19</v>
      </c>
      <c r="J67" t="s">
        <v>18</v>
      </c>
    </row>
    <row r="68" spans="1:10" x14ac:dyDescent="0.25">
      <c r="A68" t="s">
        <v>14</v>
      </c>
      <c r="C68" s="4">
        <v>40430</v>
      </c>
      <c r="E68" s="12" t="s">
        <v>61</v>
      </c>
      <c r="H68" s="5">
        <v>0</v>
      </c>
      <c r="I68" s="5">
        <v>0</v>
      </c>
      <c r="J68" t="s">
        <v>62</v>
      </c>
    </row>
    <row r="69" spans="1:10" x14ac:dyDescent="0.25">
      <c r="A69" t="s">
        <v>14</v>
      </c>
      <c r="C69" s="4" t="s">
        <v>65</v>
      </c>
      <c r="E69" t="s">
        <v>17</v>
      </c>
      <c r="H69" s="5" t="s">
        <v>19</v>
      </c>
      <c r="I69" s="5" t="s">
        <v>19</v>
      </c>
      <c r="J69" t="s">
        <v>18</v>
      </c>
    </row>
    <row r="70" spans="1:10" x14ac:dyDescent="0.25">
      <c r="A70" t="s">
        <v>14</v>
      </c>
      <c r="C70" s="4">
        <v>40444</v>
      </c>
      <c r="E70">
        <v>1</v>
      </c>
      <c r="H70" s="5">
        <v>0</v>
      </c>
      <c r="I70" s="5">
        <v>0</v>
      </c>
    </row>
    <row r="71" spans="1:10" x14ac:dyDescent="0.25">
      <c r="A71" t="s">
        <v>14</v>
      </c>
      <c r="C71" s="4" t="s">
        <v>69</v>
      </c>
      <c r="E71" t="s">
        <v>17</v>
      </c>
      <c r="H71" s="5" t="s">
        <v>19</v>
      </c>
      <c r="I71" s="5" t="s">
        <v>19</v>
      </c>
      <c r="J71" t="s">
        <v>18</v>
      </c>
    </row>
    <row r="72" spans="1:10" x14ac:dyDescent="0.25">
      <c r="A72" t="s">
        <v>14</v>
      </c>
      <c r="C72" s="4" t="s">
        <v>71</v>
      </c>
      <c r="E72" t="s">
        <v>17</v>
      </c>
      <c r="H72" s="5" t="s">
        <v>19</v>
      </c>
      <c r="I72" s="5" t="s">
        <v>19</v>
      </c>
      <c r="J72" t="s">
        <v>18</v>
      </c>
    </row>
    <row r="73" spans="1:10" x14ac:dyDescent="0.25">
      <c r="A73" t="s">
        <v>14</v>
      </c>
      <c r="C73" s="4" t="s">
        <v>72</v>
      </c>
      <c r="E73" t="s">
        <v>17</v>
      </c>
      <c r="H73" s="5" t="s">
        <v>19</v>
      </c>
      <c r="I73" s="5" t="s">
        <v>19</v>
      </c>
      <c r="J73" t="s">
        <v>18</v>
      </c>
    </row>
    <row r="74" spans="1:10" x14ac:dyDescent="0.25">
      <c r="A74" t="s">
        <v>14</v>
      </c>
      <c r="C74" s="4" t="s">
        <v>74</v>
      </c>
      <c r="E74" t="s">
        <v>17</v>
      </c>
      <c r="H74" s="5" t="s">
        <v>19</v>
      </c>
      <c r="I74" s="5" t="s">
        <v>19</v>
      </c>
      <c r="J74" t="s">
        <v>18</v>
      </c>
    </row>
    <row r="75" spans="1:10" x14ac:dyDescent="0.25">
      <c r="A75" t="s">
        <v>14</v>
      </c>
      <c r="C75" s="4" t="s">
        <v>76</v>
      </c>
      <c r="E75" t="s">
        <v>17</v>
      </c>
      <c r="H75" s="5" t="s">
        <v>19</v>
      </c>
      <c r="I75" s="5" t="s">
        <v>19</v>
      </c>
      <c r="J75" t="s">
        <v>18</v>
      </c>
    </row>
    <row r="76" spans="1:10" x14ac:dyDescent="0.25">
      <c r="A76" t="s">
        <v>14</v>
      </c>
      <c r="C76" s="4" t="s">
        <v>77</v>
      </c>
      <c r="E76" t="s">
        <v>17</v>
      </c>
      <c r="H76" s="5">
        <v>0</v>
      </c>
      <c r="I76" s="5">
        <v>0</v>
      </c>
    </row>
    <row r="77" spans="1:10" x14ac:dyDescent="0.25">
      <c r="A77" t="s">
        <v>14</v>
      </c>
      <c r="C77" s="4" t="s">
        <v>80</v>
      </c>
      <c r="E77" t="s">
        <v>17</v>
      </c>
      <c r="H77" s="5" t="s">
        <v>19</v>
      </c>
      <c r="I77" s="5" t="s">
        <v>19</v>
      </c>
      <c r="J77" t="s">
        <v>18</v>
      </c>
    </row>
    <row r="78" spans="1:10" x14ac:dyDescent="0.25">
      <c r="A78" t="s">
        <v>14</v>
      </c>
      <c r="C78" s="4" t="s">
        <v>82</v>
      </c>
      <c r="E78" s="11" t="s">
        <v>81</v>
      </c>
      <c r="H78" s="5">
        <v>0</v>
      </c>
      <c r="I78" s="5">
        <v>0</v>
      </c>
      <c r="J78" t="s">
        <v>83</v>
      </c>
    </row>
    <row r="79" spans="1:10" x14ac:dyDescent="0.25">
      <c r="A79" t="s">
        <v>14</v>
      </c>
      <c r="C79" s="4">
        <v>40505</v>
      </c>
      <c r="E79" s="11">
        <v>3</v>
      </c>
      <c r="H79" s="5">
        <v>0</v>
      </c>
      <c r="I79" s="5">
        <v>0</v>
      </c>
      <c r="J79" t="s">
        <v>87</v>
      </c>
    </row>
    <row r="80" spans="1:10" x14ac:dyDescent="0.25">
      <c r="A80" t="s">
        <v>14</v>
      </c>
      <c r="C80" s="4">
        <v>40514</v>
      </c>
      <c r="E80" s="11" t="s">
        <v>89</v>
      </c>
      <c r="H80" s="5">
        <v>0</v>
      </c>
      <c r="I80" s="5">
        <v>0</v>
      </c>
      <c r="J80" t="s">
        <v>90</v>
      </c>
    </row>
    <row r="81" spans="1:10" x14ac:dyDescent="0.25">
      <c r="A81" t="s">
        <v>14</v>
      </c>
      <c r="C81" s="4" t="s">
        <v>94</v>
      </c>
      <c r="E81" t="s">
        <v>17</v>
      </c>
      <c r="H81" s="5" t="s">
        <v>19</v>
      </c>
      <c r="I81" s="5" t="s">
        <v>19</v>
      </c>
      <c r="J81" t="s">
        <v>18</v>
      </c>
    </row>
    <row r="82" spans="1:10" x14ac:dyDescent="0.25">
      <c r="A82" t="s">
        <v>14</v>
      </c>
      <c r="C82" s="4" t="s">
        <v>95</v>
      </c>
      <c r="E82" t="s">
        <v>17</v>
      </c>
      <c r="H82" s="5" t="s">
        <v>19</v>
      </c>
      <c r="I82" s="5" t="s">
        <v>19</v>
      </c>
      <c r="J82" t="s">
        <v>18</v>
      </c>
    </row>
    <row r="83" spans="1:10" x14ac:dyDescent="0.25">
      <c r="A83" t="s">
        <v>14</v>
      </c>
      <c r="C83" s="4" t="s">
        <v>96</v>
      </c>
      <c r="E83" t="s">
        <v>17</v>
      </c>
      <c r="H83" s="5" t="s">
        <v>19</v>
      </c>
      <c r="I83" s="5" t="s">
        <v>19</v>
      </c>
      <c r="J83" t="s">
        <v>18</v>
      </c>
    </row>
    <row r="84" spans="1:10" x14ac:dyDescent="0.25">
      <c r="A84" t="s">
        <v>14</v>
      </c>
      <c r="C84" s="4" t="s">
        <v>97</v>
      </c>
      <c r="E84" t="s">
        <v>17</v>
      </c>
      <c r="H84" s="5" t="s">
        <v>19</v>
      </c>
      <c r="I84" s="5" t="s">
        <v>19</v>
      </c>
      <c r="J84" t="s">
        <v>18</v>
      </c>
    </row>
    <row r="85" spans="1:10" x14ac:dyDescent="0.25">
      <c r="A85" t="s">
        <v>14</v>
      </c>
      <c r="C85" s="4">
        <v>40211</v>
      </c>
      <c r="E85" t="s">
        <v>17</v>
      </c>
      <c r="H85" s="5">
        <v>701</v>
      </c>
      <c r="I85" s="5">
        <v>0</v>
      </c>
    </row>
    <row r="87" spans="1:10" ht="15.5" x14ac:dyDescent="0.35">
      <c r="A87" t="s">
        <v>2</v>
      </c>
      <c r="C87" s="4" t="s">
        <v>12</v>
      </c>
      <c r="E87" t="s">
        <v>3</v>
      </c>
      <c r="H87" s="3">
        <v>140</v>
      </c>
      <c r="I87" s="2">
        <v>3</v>
      </c>
      <c r="J87" t="s">
        <v>8</v>
      </c>
    </row>
    <row r="88" spans="1:10" x14ac:dyDescent="0.25">
      <c r="A88" t="s">
        <v>2</v>
      </c>
      <c r="C88" s="4">
        <v>40276</v>
      </c>
      <c r="E88" t="s">
        <v>3</v>
      </c>
      <c r="H88" s="2">
        <v>41</v>
      </c>
      <c r="I88" s="2">
        <v>0</v>
      </c>
    </row>
    <row r="89" spans="1:10" x14ac:dyDescent="0.25">
      <c r="A89" t="s">
        <v>2</v>
      </c>
      <c r="C89" s="4" t="s">
        <v>16</v>
      </c>
      <c r="E89" t="s">
        <v>11</v>
      </c>
      <c r="H89" s="5" t="s">
        <v>19</v>
      </c>
      <c r="I89" s="5" t="s">
        <v>19</v>
      </c>
    </row>
    <row r="90" spans="1:10" x14ac:dyDescent="0.25">
      <c r="A90" t="s">
        <v>2</v>
      </c>
      <c r="C90" s="4" t="s">
        <v>24</v>
      </c>
      <c r="E90" t="s">
        <v>11</v>
      </c>
      <c r="H90" s="5" t="s">
        <v>19</v>
      </c>
      <c r="I90" s="5" t="s">
        <v>19</v>
      </c>
    </row>
    <row r="91" spans="1:10" x14ac:dyDescent="0.25">
      <c r="A91" t="s">
        <v>2</v>
      </c>
      <c r="C91" s="4" t="s">
        <v>26</v>
      </c>
      <c r="E91" t="s">
        <v>11</v>
      </c>
      <c r="H91" s="5" t="s">
        <v>19</v>
      </c>
      <c r="I91" s="5" t="s">
        <v>19</v>
      </c>
    </row>
    <row r="92" spans="1:10" x14ac:dyDescent="0.25">
      <c r="A92" t="s">
        <v>2</v>
      </c>
      <c r="C92" s="4">
        <v>40311</v>
      </c>
      <c r="E92" t="s">
        <v>3</v>
      </c>
      <c r="H92" s="5">
        <v>0</v>
      </c>
      <c r="I92" s="5">
        <v>35</v>
      </c>
      <c r="J92" t="s">
        <v>29</v>
      </c>
    </row>
    <row r="93" spans="1:10" x14ac:dyDescent="0.25">
      <c r="A93" t="s">
        <v>2</v>
      </c>
      <c r="C93" s="4" t="s">
        <v>31</v>
      </c>
      <c r="E93" t="s">
        <v>11</v>
      </c>
      <c r="H93" s="5" t="s">
        <v>19</v>
      </c>
      <c r="I93" s="5" t="s">
        <v>19</v>
      </c>
    </row>
    <row r="94" spans="1:10" x14ac:dyDescent="0.25">
      <c r="A94" t="s">
        <v>2</v>
      </c>
      <c r="C94" s="4" t="s">
        <v>32</v>
      </c>
      <c r="E94" t="s">
        <v>11</v>
      </c>
      <c r="H94" s="5" t="s">
        <v>19</v>
      </c>
      <c r="I94" s="5" t="s">
        <v>19</v>
      </c>
    </row>
    <row r="95" spans="1:10" x14ac:dyDescent="0.25">
      <c r="A95" t="s">
        <v>2</v>
      </c>
      <c r="C95" s="4" t="s">
        <v>33</v>
      </c>
      <c r="E95" t="s">
        <v>11</v>
      </c>
      <c r="H95" s="5" t="s">
        <v>19</v>
      </c>
      <c r="I95" s="5" t="s">
        <v>19</v>
      </c>
    </row>
    <row r="96" spans="1:10" ht="15.5" x14ac:dyDescent="0.35">
      <c r="A96" t="s">
        <v>2</v>
      </c>
      <c r="C96" s="4">
        <v>40337</v>
      </c>
      <c r="E96" t="s">
        <v>17</v>
      </c>
      <c r="H96" s="5">
        <v>27</v>
      </c>
      <c r="I96" s="5">
        <v>1</v>
      </c>
      <c r="J96" s="1" t="s">
        <v>34</v>
      </c>
    </row>
    <row r="97" spans="1:9" x14ac:dyDescent="0.25">
      <c r="A97" t="s">
        <v>2</v>
      </c>
      <c r="C97" s="4" t="s">
        <v>39</v>
      </c>
      <c r="E97" t="s">
        <v>11</v>
      </c>
      <c r="H97" s="5" t="s">
        <v>19</v>
      </c>
      <c r="I97" s="5" t="s">
        <v>19</v>
      </c>
    </row>
    <row r="98" spans="1:9" x14ac:dyDescent="0.25">
      <c r="A98" t="s">
        <v>2</v>
      </c>
      <c r="C98" s="4" t="s">
        <v>41</v>
      </c>
      <c r="E98" t="s">
        <v>11</v>
      </c>
      <c r="H98" s="5" t="s">
        <v>19</v>
      </c>
      <c r="I98" s="5" t="s">
        <v>19</v>
      </c>
    </row>
    <row r="99" spans="1:9" x14ac:dyDescent="0.25">
      <c r="A99" t="s">
        <v>2</v>
      </c>
      <c r="C99" s="4" t="s">
        <v>42</v>
      </c>
      <c r="E99" t="s">
        <v>11</v>
      </c>
      <c r="H99" s="5" t="s">
        <v>19</v>
      </c>
      <c r="I99" s="5" t="s">
        <v>19</v>
      </c>
    </row>
    <row r="100" spans="1:9" x14ac:dyDescent="0.25">
      <c r="A100" t="s">
        <v>2</v>
      </c>
      <c r="C100" s="4" t="s">
        <v>43</v>
      </c>
      <c r="E100" t="s">
        <v>11</v>
      </c>
      <c r="H100" s="5" t="s">
        <v>19</v>
      </c>
      <c r="I100" s="5" t="s">
        <v>19</v>
      </c>
    </row>
    <row r="101" spans="1:9" x14ac:dyDescent="0.25">
      <c r="A101" t="s">
        <v>2</v>
      </c>
      <c r="C101" s="4">
        <v>40372</v>
      </c>
      <c r="E101" t="s">
        <v>17</v>
      </c>
      <c r="H101" s="5">
        <v>0</v>
      </c>
      <c r="I101" s="5">
        <v>15</v>
      </c>
    </row>
    <row r="102" spans="1:9" x14ac:dyDescent="0.25">
      <c r="A102" t="s">
        <v>2</v>
      </c>
      <c r="C102" s="4" t="s">
        <v>47</v>
      </c>
      <c r="E102" t="s">
        <v>11</v>
      </c>
      <c r="H102" s="5" t="s">
        <v>19</v>
      </c>
      <c r="I102" s="5" t="s">
        <v>19</v>
      </c>
    </row>
    <row r="103" spans="1:9" x14ac:dyDescent="0.25">
      <c r="A103" t="s">
        <v>2</v>
      </c>
      <c r="C103" s="4" t="s">
        <v>48</v>
      </c>
      <c r="E103" t="s">
        <v>11</v>
      </c>
      <c r="H103" s="5" t="s">
        <v>19</v>
      </c>
      <c r="I103" s="5" t="s">
        <v>19</v>
      </c>
    </row>
    <row r="104" spans="1:9" x14ac:dyDescent="0.25">
      <c r="A104" t="s">
        <v>2</v>
      </c>
      <c r="C104" s="4" t="s">
        <v>50</v>
      </c>
      <c r="E104" t="s">
        <v>11</v>
      </c>
      <c r="H104" s="5" t="s">
        <v>19</v>
      </c>
      <c r="I104" s="5" t="s">
        <v>19</v>
      </c>
    </row>
    <row r="105" spans="1:9" ht="13.5" customHeight="1" x14ac:dyDescent="0.25">
      <c r="A105" t="s">
        <v>2</v>
      </c>
      <c r="C105" s="4" t="s">
        <v>51</v>
      </c>
      <c r="E105" t="s">
        <v>11</v>
      </c>
      <c r="H105" s="5" t="s">
        <v>19</v>
      </c>
      <c r="I105" s="5" t="s">
        <v>19</v>
      </c>
    </row>
    <row r="106" spans="1:9" x14ac:dyDescent="0.25">
      <c r="A106" t="s">
        <v>2</v>
      </c>
      <c r="C106" s="4">
        <v>40409</v>
      </c>
      <c r="E106" t="s">
        <v>17</v>
      </c>
      <c r="H106" s="5">
        <v>0</v>
      </c>
      <c r="I106" s="5">
        <v>0</v>
      </c>
    </row>
    <row r="107" spans="1:9" x14ac:dyDescent="0.25">
      <c r="A107" t="s">
        <v>2</v>
      </c>
      <c r="C107" s="4" t="s">
        <v>58</v>
      </c>
      <c r="E107" t="s">
        <v>11</v>
      </c>
      <c r="H107" s="5" t="s">
        <v>19</v>
      </c>
      <c r="I107" s="5" t="s">
        <v>19</v>
      </c>
    </row>
    <row r="108" spans="1:9" x14ac:dyDescent="0.25">
      <c r="A108" t="s">
        <v>2</v>
      </c>
      <c r="C108" s="4" t="s">
        <v>60</v>
      </c>
      <c r="E108" t="s">
        <v>11</v>
      </c>
      <c r="H108" s="5" t="s">
        <v>19</v>
      </c>
      <c r="I108" s="5" t="s">
        <v>19</v>
      </c>
    </row>
    <row r="109" spans="1:9" x14ac:dyDescent="0.25">
      <c r="A109" t="s">
        <v>2</v>
      </c>
      <c r="C109" s="4" t="s">
        <v>63</v>
      </c>
      <c r="E109" t="s">
        <v>11</v>
      </c>
      <c r="H109" s="5" t="s">
        <v>19</v>
      </c>
      <c r="I109" s="5" t="s">
        <v>19</v>
      </c>
    </row>
    <row r="110" spans="1:9" x14ac:dyDescent="0.25">
      <c r="A110" t="s">
        <v>2</v>
      </c>
      <c r="C110" s="4">
        <v>40437</v>
      </c>
      <c r="E110" s="11" t="s">
        <v>64</v>
      </c>
      <c r="H110" s="5">
        <v>0</v>
      </c>
      <c r="I110" s="5">
        <v>0</v>
      </c>
    </row>
    <row r="111" spans="1:9" x14ac:dyDescent="0.25">
      <c r="A111" t="s">
        <v>2</v>
      </c>
      <c r="C111" s="4">
        <v>40441</v>
      </c>
      <c r="E111" s="11" t="s">
        <v>64</v>
      </c>
      <c r="H111" s="5">
        <v>0</v>
      </c>
      <c r="I111" s="5">
        <v>0</v>
      </c>
    </row>
    <row r="112" spans="1:9" x14ac:dyDescent="0.25">
      <c r="A112" t="s">
        <v>2</v>
      </c>
      <c r="C112" s="4" t="s">
        <v>69</v>
      </c>
      <c r="E112" t="s">
        <v>11</v>
      </c>
      <c r="H112" s="5" t="s">
        <v>19</v>
      </c>
      <c r="I112" s="5" t="s">
        <v>19</v>
      </c>
    </row>
    <row r="113" spans="1:10" x14ac:dyDescent="0.25">
      <c r="A113" t="s">
        <v>2</v>
      </c>
      <c r="C113" s="4" t="s">
        <v>71</v>
      </c>
      <c r="E113" t="s">
        <v>11</v>
      </c>
      <c r="H113" s="5" t="s">
        <v>19</v>
      </c>
      <c r="I113" s="5" t="s">
        <v>19</v>
      </c>
    </row>
    <row r="114" spans="1:10" x14ac:dyDescent="0.25">
      <c r="A114" t="s">
        <v>2</v>
      </c>
      <c r="C114" s="4">
        <v>40464</v>
      </c>
      <c r="E114">
        <v>1</v>
      </c>
      <c r="H114" s="5">
        <v>0</v>
      </c>
      <c r="I114" s="5">
        <v>0</v>
      </c>
    </row>
    <row r="115" spans="1:10" ht="15.5" x14ac:dyDescent="0.35">
      <c r="A115" t="s">
        <v>2</v>
      </c>
      <c r="C115" s="4">
        <v>40471</v>
      </c>
      <c r="E115" s="11" t="s">
        <v>61</v>
      </c>
      <c r="H115" s="5">
        <v>0</v>
      </c>
      <c r="I115" s="5">
        <v>0</v>
      </c>
      <c r="J115" s="1" t="s">
        <v>75</v>
      </c>
    </row>
    <row r="116" spans="1:10" x14ac:dyDescent="0.25">
      <c r="A116" t="s">
        <v>2</v>
      </c>
      <c r="C116" s="4" t="s">
        <v>76</v>
      </c>
      <c r="E116" t="s">
        <v>11</v>
      </c>
      <c r="H116" s="5" t="s">
        <v>19</v>
      </c>
      <c r="I116" s="5" t="s">
        <v>19</v>
      </c>
    </row>
    <row r="117" spans="1:10" ht="15.5" x14ac:dyDescent="0.35">
      <c r="A117" t="s">
        <v>2</v>
      </c>
      <c r="C117" s="4">
        <v>40486</v>
      </c>
      <c r="E117" s="11" t="s">
        <v>64</v>
      </c>
      <c r="H117" s="5">
        <v>0</v>
      </c>
      <c r="I117" s="5">
        <v>0</v>
      </c>
      <c r="J117" s="1" t="s">
        <v>79</v>
      </c>
    </row>
    <row r="118" spans="1:10" x14ac:dyDescent="0.25">
      <c r="A118" t="s">
        <v>2</v>
      </c>
      <c r="C118" s="4" t="s">
        <v>80</v>
      </c>
      <c r="E118" t="s">
        <v>11</v>
      </c>
      <c r="H118" s="5" t="s">
        <v>19</v>
      </c>
      <c r="I118" s="5" t="s">
        <v>19</v>
      </c>
    </row>
    <row r="119" spans="1:10" x14ac:dyDescent="0.25">
      <c r="A119" t="s">
        <v>2</v>
      </c>
      <c r="C119" s="4" t="s">
        <v>86</v>
      </c>
      <c r="E119" t="s">
        <v>11</v>
      </c>
      <c r="H119" s="5" t="s">
        <v>19</v>
      </c>
      <c r="I119" s="5" t="s">
        <v>19</v>
      </c>
    </row>
    <row r="120" spans="1:10" x14ac:dyDescent="0.25">
      <c r="A120" t="s">
        <v>2</v>
      </c>
      <c r="C120" s="4" t="s">
        <v>88</v>
      </c>
      <c r="E120" t="s">
        <v>11</v>
      </c>
      <c r="H120" s="5" t="s">
        <v>19</v>
      </c>
      <c r="I120" s="5" t="s">
        <v>19</v>
      </c>
    </row>
    <row r="121" spans="1:10" x14ac:dyDescent="0.25">
      <c r="A121" t="s">
        <v>2</v>
      </c>
      <c r="C121" s="4">
        <v>40515</v>
      </c>
      <c r="E121" s="11" t="s">
        <v>64</v>
      </c>
      <c r="H121" s="5" t="s">
        <v>19</v>
      </c>
      <c r="I121" s="5" t="s">
        <v>19</v>
      </c>
      <c r="J121" t="s">
        <v>93</v>
      </c>
    </row>
    <row r="122" spans="1:10" x14ac:dyDescent="0.25">
      <c r="A122" t="s">
        <v>2</v>
      </c>
      <c r="C122" s="4" t="s">
        <v>94</v>
      </c>
      <c r="E122" t="s">
        <v>11</v>
      </c>
      <c r="H122" s="5" t="s">
        <v>19</v>
      </c>
      <c r="I122" s="5" t="s">
        <v>19</v>
      </c>
    </row>
    <row r="123" spans="1:10" x14ac:dyDescent="0.25">
      <c r="A123" t="s">
        <v>2</v>
      </c>
      <c r="C123" s="4" t="s">
        <v>95</v>
      </c>
      <c r="E123" t="s">
        <v>11</v>
      </c>
      <c r="H123" s="5" t="s">
        <v>19</v>
      </c>
      <c r="I123" s="5" t="s">
        <v>19</v>
      </c>
    </row>
    <row r="124" spans="1:10" x14ac:dyDescent="0.25">
      <c r="A124" t="s">
        <v>2</v>
      </c>
      <c r="C124" s="4" t="s">
        <v>96</v>
      </c>
      <c r="E124" t="s">
        <v>11</v>
      </c>
      <c r="H124" s="5" t="s">
        <v>19</v>
      </c>
      <c r="I124" s="5" t="s">
        <v>19</v>
      </c>
    </row>
    <row r="125" spans="1:10" ht="12" customHeight="1" x14ac:dyDescent="0.25">
      <c r="A125" t="s">
        <v>2</v>
      </c>
      <c r="C125" s="4" t="s">
        <v>97</v>
      </c>
      <c r="E125" t="s">
        <v>11</v>
      </c>
      <c r="H125" s="5" t="s">
        <v>19</v>
      </c>
      <c r="I125" s="5" t="s">
        <v>19</v>
      </c>
    </row>
    <row r="126" spans="1:10" ht="12" customHeight="1" x14ac:dyDescent="0.25">
      <c r="A126" t="s">
        <v>2</v>
      </c>
      <c r="C126" s="4">
        <v>40204</v>
      </c>
      <c r="E126" t="s">
        <v>89</v>
      </c>
      <c r="H126" s="5">
        <v>86</v>
      </c>
      <c r="I126" s="5">
        <v>0</v>
      </c>
      <c r="J126" t="s">
        <v>99</v>
      </c>
    </row>
    <row r="127" spans="1:10" ht="12" customHeight="1" x14ac:dyDescent="0.25">
      <c r="H127" s="5"/>
      <c r="I127" s="5"/>
    </row>
    <row r="128" spans="1:10" x14ac:dyDescent="0.25">
      <c r="A128" t="s">
        <v>20</v>
      </c>
      <c r="C128" s="4" t="s">
        <v>23</v>
      </c>
      <c r="E128" t="s">
        <v>11</v>
      </c>
      <c r="H128" s="5" t="s">
        <v>19</v>
      </c>
      <c r="I128" s="5" t="s">
        <v>19</v>
      </c>
    </row>
    <row r="129" spans="1:9" x14ac:dyDescent="0.25">
      <c r="A129" t="s">
        <v>20</v>
      </c>
      <c r="C129" s="4" t="s">
        <v>24</v>
      </c>
      <c r="E129" t="s">
        <v>11</v>
      </c>
      <c r="H129" s="5" t="s">
        <v>19</v>
      </c>
      <c r="I129" s="5" t="s">
        <v>19</v>
      </c>
    </row>
    <row r="130" spans="1:9" x14ac:dyDescent="0.25">
      <c r="A130" t="s">
        <v>20</v>
      </c>
      <c r="C130" s="4" t="s">
        <v>26</v>
      </c>
      <c r="E130" t="s">
        <v>11</v>
      </c>
      <c r="H130" s="5" t="s">
        <v>19</v>
      </c>
      <c r="I130" s="5" t="s">
        <v>19</v>
      </c>
    </row>
    <row r="131" spans="1:9" x14ac:dyDescent="0.25">
      <c r="A131" t="s">
        <v>20</v>
      </c>
      <c r="C131" s="4" t="s">
        <v>30</v>
      </c>
      <c r="E131" t="s">
        <v>11</v>
      </c>
      <c r="H131" s="5" t="s">
        <v>19</v>
      </c>
      <c r="I131" s="5" t="s">
        <v>19</v>
      </c>
    </row>
    <row r="132" spans="1:9" x14ac:dyDescent="0.25">
      <c r="A132" t="s">
        <v>20</v>
      </c>
      <c r="C132" s="4" t="s">
        <v>31</v>
      </c>
      <c r="E132" t="s">
        <v>11</v>
      </c>
      <c r="H132" s="5" t="s">
        <v>19</v>
      </c>
      <c r="I132" s="5" t="s">
        <v>19</v>
      </c>
    </row>
    <row r="133" spans="1:9" x14ac:dyDescent="0.25">
      <c r="A133" t="s">
        <v>20</v>
      </c>
      <c r="C133" s="4" t="s">
        <v>32</v>
      </c>
      <c r="E133" t="s">
        <v>11</v>
      </c>
      <c r="H133" s="5" t="s">
        <v>19</v>
      </c>
      <c r="I133" s="5" t="s">
        <v>19</v>
      </c>
    </row>
    <row r="134" spans="1:9" x14ac:dyDescent="0.25">
      <c r="A134" t="s">
        <v>20</v>
      </c>
      <c r="C134" s="4" t="s">
        <v>33</v>
      </c>
      <c r="E134" t="s">
        <v>11</v>
      </c>
      <c r="H134" s="5" t="s">
        <v>19</v>
      </c>
      <c r="I134" s="5" t="s">
        <v>19</v>
      </c>
    </row>
    <row r="135" spans="1:9" x14ac:dyDescent="0.25">
      <c r="A135" t="s">
        <v>20</v>
      </c>
      <c r="C135" s="4" t="s">
        <v>35</v>
      </c>
      <c r="E135" t="s">
        <v>11</v>
      </c>
      <c r="H135" s="5" t="s">
        <v>19</v>
      </c>
      <c r="I135" s="5" t="s">
        <v>19</v>
      </c>
    </row>
    <row r="136" spans="1:9" x14ac:dyDescent="0.25">
      <c r="A136" t="s">
        <v>20</v>
      </c>
      <c r="C136" s="4" t="s">
        <v>39</v>
      </c>
      <c r="E136" t="s">
        <v>11</v>
      </c>
      <c r="H136" s="5" t="s">
        <v>19</v>
      </c>
      <c r="I136" s="5" t="s">
        <v>19</v>
      </c>
    </row>
    <row r="137" spans="1:9" x14ac:dyDescent="0.25">
      <c r="A137" t="s">
        <v>20</v>
      </c>
      <c r="C137" s="4" t="s">
        <v>41</v>
      </c>
      <c r="E137" t="s">
        <v>11</v>
      </c>
      <c r="H137" s="5" t="s">
        <v>19</v>
      </c>
      <c r="I137" s="5" t="s">
        <v>19</v>
      </c>
    </row>
    <row r="138" spans="1:9" x14ac:dyDescent="0.25">
      <c r="A138" t="s">
        <v>20</v>
      </c>
      <c r="C138" s="4" t="s">
        <v>42</v>
      </c>
      <c r="E138" t="s">
        <v>11</v>
      </c>
      <c r="H138" s="5" t="s">
        <v>19</v>
      </c>
      <c r="I138" s="5" t="s">
        <v>19</v>
      </c>
    </row>
    <row r="139" spans="1:9" x14ac:dyDescent="0.25">
      <c r="A139" t="s">
        <v>20</v>
      </c>
      <c r="C139" s="4">
        <v>40367</v>
      </c>
      <c r="E139">
        <v>4</v>
      </c>
      <c r="H139" s="5">
        <v>0</v>
      </c>
      <c r="I139" s="5">
        <v>0</v>
      </c>
    </row>
    <row r="140" spans="1:9" x14ac:dyDescent="0.25">
      <c r="A140" t="s">
        <v>20</v>
      </c>
      <c r="C140" s="4" t="s">
        <v>46</v>
      </c>
      <c r="E140" t="s">
        <v>11</v>
      </c>
      <c r="H140" s="5" t="s">
        <v>19</v>
      </c>
      <c r="I140" s="5" t="s">
        <v>19</v>
      </c>
    </row>
    <row r="141" spans="1:9" x14ac:dyDescent="0.25">
      <c r="A141" t="s">
        <v>20</v>
      </c>
      <c r="C141" s="4" t="s">
        <v>47</v>
      </c>
      <c r="E141" t="s">
        <v>11</v>
      </c>
      <c r="H141" s="5" t="s">
        <v>19</v>
      </c>
      <c r="I141" s="5" t="s">
        <v>19</v>
      </c>
    </row>
    <row r="142" spans="1:9" x14ac:dyDescent="0.25">
      <c r="A142" t="s">
        <v>20</v>
      </c>
      <c r="C142" s="4" t="s">
        <v>48</v>
      </c>
      <c r="E142" t="s">
        <v>11</v>
      </c>
      <c r="H142" s="5" t="s">
        <v>19</v>
      </c>
      <c r="I142" s="5" t="s">
        <v>19</v>
      </c>
    </row>
    <row r="143" spans="1:9" x14ac:dyDescent="0.25">
      <c r="A143" t="s">
        <v>20</v>
      </c>
      <c r="C143" s="4" t="s">
        <v>50</v>
      </c>
      <c r="E143" t="s">
        <v>11</v>
      </c>
      <c r="H143" s="5" t="s">
        <v>19</v>
      </c>
      <c r="I143" s="5" t="s">
        <v>19</v>
      </c>
    </row>
    <row r="144" spans="1:9" x14ac:dyDescent="0.25">
      <c r="A144" t="s">
        <v>20</v>
      </c>
      <c r="C144" s="4">
        <v>40400</v>
      </c>
      <c r="E144" s="11" t="s">
        <v>57</v>
      </c>
      <c r="H144" s="5">
        <v>0</v>
      </c>
      <c r="I144" s="5">
        <v>0</v>
      </c>
    </row>
    <row r="145" spans="1:10" x14ac:dyDescent="0.25">
      <c r="A145" t="s">
        <v>20</v>
      </c>
      <c r="C145" s="4">
        <v>40410</v>
      </c>
      <c r="E145" s="11" t="s">
        <v>57</v>
      </c>
      <c r="H145" s="5">
        <v>0</v>
      </c>
      <c r="I145" s="5">
        <v>0</v>
      </c>
    </row>
    <row r="146" spans="1:10" x14ac:dyDescent="0.25">
      <c r="A146" t="s">
        <v>20</v>
      </c>
      <c r="C146" s="4">
        <v>40417</v>
      </c>
      <c r="E146">
        <v>6</v>
      </c>
      <c r="H146" s="5">
        <v>0</v>
      </c>
      <c r="I146" s="5">
        <v>0</v>
      </c>
    </row>
    <row r="147" spans="1:10" x14ac:dyDescent="0.25">
      <c r="A147" t="s">
        <v>20</v>
      </c>
      <c r="C147" s="4" t="s">
        <v>60</v>
      </c>
      <c r="E147" t="s">
        <v>11</v>
      </c>
      <c r="H147" s="5" t="s">
        <v>19</v>
      </c>
      <c r="I147" s="5" t="s">
        <v>19</v>
      </c>
    </row>
    <row r="148" spans="1:10" x14ac:dyDescent="0.25">
      <c r="A148" t="s">
        <v>20</v>
      </c>
      <c r="C148" s="4">
        <v>40429</v>
      </c>
      <c r="E148" s="11" t="s">
        <v>64</v>
      </c>
      <c r="H148" s="5">
        <v>0</v>
      </c>
      <c r="I148" s="5">
        <v>0</v>
      </c>
    </row>
    <row r="149" spans="1:10" x14ac:dyDescent="0.25">
      <c r="A149" t="s">
        <v>20</v>
      </c>
      <c r="C149" s="4" t="s">
        <v>65</v>
      </c>
      <c r="E149" t="s">
        <v>11</v>
      </c>
      <c r="H149" s="5" t="s">
        <v>19</v>
      </c>
      <c r="I149" s="5" t="s">
        <v>19</v>
      </c>
    </row>
    <row r="150" spans="1:10" x14ac:dyDescent="0.25">
      <c r="A150" t="s">
        <v>20</v>
      </c>
      <c r="C150" s="4">
        <v>40443</v>
      </c>
      <c r="E150" s="11" t="s">
        <v>64</v>
      </c>
      <c r="H150" s="5">
        <v>0</v>
      </c>
      <c r="I150" s="5">
        <v>0</v>
      </c>
    </row>
    <row r="151" spans="1:10" x14ac:dyDescent="0.25">
      <c r="A151" t="s">
        <v>20</v>
      </c>
      <c r="C151" s="4">
        <v>40451</v>
      </c>
      <c r="E151" s="11" t="s">
        <v>67</v>
      </c>
      <c r="H151" s="5">
        <v>0</v>
      </c>
      <c r="I151" s="5">
        <v>0</v>
      </c>
      <c r="J151" t="s">
        <v>68</v>
      </c>
    </row>
    <row r="152" spans="1:10" x14ac:dyDescent="0.25">
      <c r="A152" t="s">
        <v>20</v>
      </c>
      <c r="C152" s="4">
        <v>40457</v>
      </c>
      <c r="E152" s="11" t="s">
        <v>70</v>
      </c>
      <c r="H152" s="5">
        <v>0</v>
      </c>
      <c r="I152" s="5">
        <v>0</v>
      </c>
    </row>
    <row r="153" spans="1:10" x14ac:dyDescent="0.25">
      <c r="A153" t="s">
        <v>20</v>
      </c>
      <c r="C153" s="4" t="s">
        <v>72</v>
      </c>
      <c r="E153" t="s">
        <v>11</v>
      </c>
      <c r="H153" s="5" t="s">
        <v>19</v>
      </c>
      <c r="I153" s="5" t="s">
        <v>19</v>
      </c>
    </row>
    <row r="154" spans="1:10" x14ac:dyDescent="0.25">
      <c r="A154" t="s">
        <v>20</v>
      </c>
      <c r="C154" s="4">
        <v>40472</v>
      </c>
      <c r="E154" s="11" t="s">
        <v>70</v>
      </c>
      <c r="H154" s="5">
        <v>0</v>
      </c>
      <c r="I154" s="5">
        <v>0</v>
      </c>
      <c r="J154" t="s">
        <v>73</v>
      </c>
    </row>
    <row r="155" spans="1:10" x14ac:dyDescent="0.25">
      <c r="A155" t="s">
        <v>20</v>
      </c>
      <c r="C155" s="4" t="s">
        <v>76</v>
      </c>
      <c r="E155" t="s">
        <v>11</v>
      </c>
      <c r="H155" s="5" t="s">
        <v>19</v>
      </c>
      <c r="I155" s="5" t="s">
        <v>19</v>
      </c>
    </row>
    <row r="156" spans="1:10" x14ac:dyDescent="0.25">
      <c r="A156" t="s">
        <v>20</v>
      </c>
      <c r="C156" s="4" t="s">
        <v>78</v>
      </c>
      <c r="E156" t="s">
        <v>11</v>
      </c>
      <c r="H156" s="5" t="s">
        <v>19</v>
      </c>
      <c r="I156" s="5" t="s">
        <v>19</v>
      </c>
    </row>
    <row r="157" spans="1:10" x14ac:dyDescent="0.25">
      <c r="A157" t="s">
        <v>20</v>
      </c>
      <c r="C157" s="4" t="s">
        <v>80</v>
      </c>
      <c r="E157" t="s">
        <v>11</v>
      </c>
      <c r="H157" s="5" t="s">
        <v>19</v>
      </c>
      <c r="I157" s="5" t="s">
        <v>19</v>
      </c>
    </row>
    <row r="158" spans="1:10" x14ac:dyDescent="0.25">
      <c r="A158" t="s">
        <v>20</v>
      </c>
      <c r="C158" s="4" t="s">
        <v>86</v>
      </c>
      <c r="E158" t="s">
        <v>11</v>
      </c>
      <c r="H158" s="5" t="s">
        <v>19</v>
      </c>
      <c r="I158" s="5" t="s">
        <v>19</v>
      </c>
    </row>
    <row r="159" spans="1:10" x14ac:dyDescent="0.25">
      <c r="A159" t="s">
        <v>20</v>
      </c>
      <c r="C159" s="4" t="s">
        <v>92</v>
      </c>
      <c r="E159" t="s">
        <v>11</v>
      </c>
      <c r="H159" s="5" t="s">
        <v>19</v>
      </c>
      <c r="I159" s="5" t="s">
        <v>19</v>
      </c>
    </row>
    <row r="160" spans="1:10" x14ac:dyDescent="0.25">
      <c r="A160" t="s">
        <v>20</v>
      </c>
      <c r="C160" s="4" t="s">
        <v>94</v>
      </c>
      <c r="E160" t="s">
        <v>11</v>
      </c>
      <c r="H160" s="5" t="s">
        <v>19</v>
      </c>
      <c r="I160" s="5" t="s">
        <v>19</v>
      </c>
    </row>
    <row r="161" spans="1:10" x14ac:dyDescent="0.25">
      <c r="A161" t="s">
        <v>20</v>
      </c>
      <c r="C161" s="4" t="s">
        <v>95</v>
      </c>
      <c r="E161" t="s">
        <v>11</v>
      </c>
      <c r="H161" s="5" t="s">
        <v>19</v>
      </c>
      <c r="I161" s="5" t="s">
        <v>19</v>
      </c>
    </row>
    <row r="162" spans="1:10" x14ac:dyDescent="0.25">
      <c r="A162" t="s">
        <v>20</v>
      </c>
      <c r="C162" s="4" t="s">
        <v>96</v>
      </c>
      <c r="E162" t="s">
        <v>11</v>
      </c>
      <c r="H162" s="5" t="s">
        <v>19</v>
      </c>
      <c r="I162" s="5" t="s">
        <v>19</v>
      </c>
    </row>
    <row r="163" spans="1:10" x14ac:dyDescent="0.25">
      <c r="A163" t="s">
        <v>20</v>
      </c>
      <c r="C163" s="4" t="s">
        <v>97</v>
      </c>
      <c r="E163" t="s">
        <v>11</v>
      </c>
      <c r="H163" s="5" t="s">
        <v>19</v>
      </c>
      <c r="I163" s="5" t="s">
        <v>19</v>
      </c>
    </row>
    <row r="164" spans="1:10" x14ac:dyDescent="0.25">
      <c r="A164" t="s">
        <v>20</v>
      </c>
      <c r="C164" s="4">
        <v>40217</v>
      </c>
      <c r="E164" s="13" t="s">
        <v>17</v>
      </c>
      <c r="H164" s="5">
        <v>17</v>
      </c>
      <c r="I164" s="5">
        <v>0</v>
      </c>
      <c r="J164" t="s">
        <v>100</v>
      </c>
    </row>
    <row r="165" spans="1:10" x14ac:dyDescent="0.25">
      <c r="H165" s="5"/>
      <c r="I165" s="5"/>
    </row>
    <row r="166" spans="1:10" x14ac:dyDescent="0.25">
      <c r="A166" t="s">
        <v>15</v>
      </c>
      <c r="C166" s="4" t="s">
        <v>22</v>
      </c>
      <c r="E166" t="s">
        <v>11</v>
      </c>
      <c r="H166" s="5" t="s">
        <v>19</v>
      </c>
      <c r="I166" s="5" t="s">
        <v>19</v>
      </c>
    </row>
    <row r="167" spans="1:10" x14ac:dyDescent="0.25">
      <c r="A167" t="s">
        <v>15</v>
      </c>
      <c r="C167" s="4" t="s">
        <v>23</v>
      </c>
      <c r="E167" t="s">
        <v>11</v>
      </c>
      <c r="H167" s="5" t="s">
        <v>19</v>
      </c>
      <c r="I167" s="5" t="s">
        <v>19</v>
      </c>
    </row>
    <row r="168" spans="1:10" x14ac:dyDescent="0.25">
      <c r="A168" t="s">
        <v>15</v>
      </c>
      <c r="C168" s="4" t="s">
        <v>24</v>
      </c>
      <c r="E168" t="s">
        <v>11</v>
      </c>
      <c r="H168" s="5" t="s">
        <v>19</v>
      </c>
      <c r="I168" s="5" t="s">
        <v>19</v>
      </c>
    </row>
    <row r="169" spans="1:10" x14ac:dyDescent="0.25">
      <c r="A169" t="s">
        <v>15</v>
      </c>
      <c r="C169" s="4" t="s">
        <v>26</v>
      </c>
      <c r="E169" t="s">
        <v>11</v>
      </c>
      <c r="H169" s="5" t="s">
        <v>19</v>
      </c>
      <c r="I169" s="5" t="s">
        <v>19</v>
      </c>
    </row>
    <row r="170" spans="1:10" x14ac:dyDescent="0.25">
      <c r="A170" t="s">
        <v>15</v>
      </c>
      <c r="C170" s="4" t="s">
        <v>30</v>
      </c>
      <c r="E170" t="s">
        <v>11</v>
      </c>
      <c r="H170" s="5" t="s">
        <v>19</v>
      </c>
      <c r="I170" s="5" t="s">
        <v>19</v>
      </c>
    </row>
    <row r="171" spans="1:10" x14ac:dyDescent="0.25">
      <c r="A171" t="s">
        <v>15</v>
      </c>
      <c r="C171" s="4" t="s">
        <v>31</v>
      </c>
      <c r="E171" t="s">
        <v>11</v>
      </c>
      <c r="H171" s="5" t="s">
        <v>19</v>
      </c>
      <c r="I171" s="5" t="s">
        <v>19</v>
      </c>
    </row>
    <row r="172" spans="1:10" x14ac:dyDescent="0.25">
      <c r="A172" t="s">
        <v>15</v>
      </c>
      <c r="C172" s="4" t="s">
        <v>32</v>
      </c>
      <c r="E172" t="s">
        <v>11</v>
      </c>
      <c r="H172" s="5" t="s">
        <v>19</v>
      </c>
      <c r="I172" s="5" t="s">
        <v>19</v>
      </c>
    </row>
    <row r="173" spans="1:10" x14ac:dyDescent="0.25">
      <c r="A173" t="s">
        <v>15</v>
      </c>
      <c r="C173" s="4" t="s">
        <v>33</v>
      </c>
      <c r="E173" t="s">
        <v>11</v>
      </c>
      <c r="H173" s="5" t="s">
        <v>19</v>
      </c>
      <c r="I173" s="5" t="s">
        <v>19</v>
      </c>
    </row>
    <row r="174" spans="1:10" x14ac:dyDescent="0.25">
      <c r="A174" t="s">
        <v>15</v>
      </c>
      <c r="C174" s="4" t="s">
        <v>35</v>
      </c>
      <c r="E174" t="s">
        <v>11</v>
      </c>
      <c r="H174" s="5" t="s">
        <v>19</v>
      </c>
      <c r="I174" s="5" t="s">
        <v>19</v>
      </c>
    </row>
    <row r="175" spans="1:10" x14ac:dyDescent="0.25">
      <c r="A175" t="s">
        <v>15</v>
      </c>
      <c r="C175" s="4" t="s">
        <v>39</v>
      </c>
      <c r="E175" t="s">
        <v>11</v>
      </c>
      <c r="H175" s="5" t="s">
        <v>19</v>
      </c>
      <c r="I175" s="5" t="s">
        <v>19</v>
      </c>
    </row>
    <row r="176" spans="1:10" x14ac:dyDescent="0.25">
      <c r="A176" t="s">
        <v>15</v>
      </c>
      <c r="C176" s="4" t="s">
        <v>41</v>
      </c>
      <c r="E176" t="s">
        <v>11</v>
      </c>
      <c r="H176" s="5" t="s">
        <v>19</v>
      </c>
      <c r="I176" s="5" t="s">
        <v>19</v>
      </c>
    </row>
    <row r="177" spans="1:9" x14ac:dyDescent="0.25">
      <c r="A177" t="s">
        <v>15</v>
      </c>
      <c r="C177" s="4" t="s">
        <v>42</v>
      </c>
      <c r="E177" t="s">
        <v>11</v>
      </c>
      <c r="H177" s="5" t="s">
        <v>19</v>
      </c>
      <c r="I177" s="5" t="s">
        <v>19</v>
      </c>
    </row>
    <row r="178" spans="1:9" x14ac:dyDescent="0.25">
      <c r="A178" t="s">
        <v>15</v>
      </c>
      <c r="C178" s="4" t="s">
        <v>43</v>
      </c>
      <c r="E178" t="s">
        <v>11</v>
      </c>
      <c r="H178" s="5" t="s">
        <v>19</v>
      </c>
      <c r="I178" s="5" t="s">
        <v>19</v>
      </c>
    </row>
    <row r="179" spans="1:9" x14ac:dyDescent="0.25">
      <c r="A179" t="s">
        <v>15</v>
      </c>
      <c r="C179" s="4">
        <v>40373</v>
      </c>
      <c r="E179">
        <v>4</v>
      </c>
      <c r="H179" s="2">
        <v>3</v>
      </c>
      <c r="I179" s="2">
        <v>1</v>
      </c>
    </row>
    <row r="180" spans="1:9" x14ac:dyDescent="0.25">
      <c r="A180" t="s">
        <v>15</v>
      </c>
      <c r="C180" s="4" t="s">
        <v>47</v>
      </c>
      <c r="E180" t="s">
        <v>11</v>
      </c>
      <c r="H180" s="5" t="s">
        <v>19</v>
      </c>
      <c r="I180" s="5" t="s">
        <v>19</v>
      </c>
    </row>
    <row r="181" spans="1:9" x14ac:dyDescent="0.25">
      <c r="A181" t="s">
        <v>15</v>
      </c>
      <c r="C181" s="4" t="s">
        <v>48</v>
      </c>
      <c r="E181" t="s">
        <v>11</v>
      </c>
      <c r="H181" s="5" t="s">
        <v>19</v>
      </c>
      <c r="I181" s="5" t="s">
        <v>19</v>
      </c>
    </row>
    <row r="182" spans="1:9" x14ac:dyDescent="0.25">
      <c r="A182" t="s">
        <v>15</v>
      </c>
      <c r="C182" s="4" t="s">
        <v>50</v>
      </c>
      <c r="E182" t="s">
        <v>11</v>
      </c>
      <c r="H182" s="5" t="s">
        <v>19</v>
      </c>
      <c r="I182" s="5" t="s">
        <v>19</v>
      </c>
    </row>
    <row r="183" spans="1:9" x14ac:dyDescent="0.25">
      <c r="A183" t="s">
        <v>15</v>
      </c>
      <c r="C183" s="4" t="s">
        <v>51</v>
      </c>
      <c r="E183" t="s">
        <v>11</v>
      </c>
      <c r="H183" s="5" t="s">
        <v>19</v>
      </c>
      <c r="I183" s="5" t="s">
        <v>19</v>
      </c>
    </row>
    <row r="184" spans="1:9" x14ac:dyDescent="0.25">
      <c r="A184" t="s">
        <v>15</v>
      </c>
      <c r="C184" s="4" t="s">
        <v>53</v>
      </c>
      <c r="E184" t="s">
        <v>11</v>
      </c>
      <c r="H184" s="5" t="s">
        <v>19</v>
      </c>
      <c r="I184" s="5" t="s">
        <v>19</v>
      </c>
    </row>
    <row r="185" spans="1:9" x14ac:dyDescent="0.25">
      <c r="A185" t="s">
        <v>15</v>
      </c>
      <c r="C185" s="4" t="s">
        <v>58</v>
      </c>
      <c r="E185" t="s">
        <v>11</v>
      </c>
      <c r="H185" s="5" t="s">
        <v>19</v>
      </c>
      <c r="I185" s="5" t="s">
        <v>19</v>
      </c>
    </row>
    <row r="186" spans="1:9" x14ac:dyDescent="0.25">
      <c r="A186" t="s">
        <v>15</v>
      </c>
      <c r="C186" s="4" t="s">
        <v>60</v>
      </c>
      <c r="E186" t="s">
        <v>11</v>
      </c>
      <c r="H186" s="5" t="s">
        <v>19</v>
      </c>
      <c r="I186" s="5" t="s">
        <v>19</v>
      </c>
    </row>
    <row r="187" spans="1:9" x14ac:dyDescent="0.25">
      <c r="A187" t="s">
        <v>15</v>
      </c>
      <c r="C187" s="4" t="s">
        <v>63</v>
      </c>
      <c r="E187" t="s">
        <v>11</v>
      </c>
      <c r="H187" s="5" t="s">
        <v>19</v>
      </c>
      <c r="I187" s="5" t="s">
        <v>19</v>
      </c>
    </row>
    <row r="188" spans="1:9" x14ac:dyDescent="0.25">
      <c r="A188" t="s">
        <v>15</v>
      </c>
      <c r="C188" s="4" t="s">
        <v>65</v>
      </c>
      <c r="E188" t="s">
        <v>11</v>
      </c>
      <c r="H188" s="5" t="s">
        <v>19</v>
      </c>
      <c r="I188" s="5" t="s">
        <v>19</v>
      </c>
    </row>
    <row r="189" spans="1:9" x14ac:dyDescent="0.25">
      <c r="A189" t="s">
        <v>15</v>
      </c>
      <c r="C189" s="4">
        <v>40444</v>
      </c>
      <c r="E189">
        <v>5</v>
      </c>
      <c r="H189" s="5">
        <v>0</v>
      </c>
      <c r="I189" s="5">
        <v>0</v>
      </c>
    </row>
    <row r="190" spans="1:9" x14ac:dyDescent="0.25">
      <c r="A190" t="s">
        <v>15</v>
      </c>
      <c r="C190" s="4">
        <v>40449</v>
      </c>
      <c r="E190">
        <v>3</v>
      </c>
      <c r="H190" s="5">
        <v>0</v>
      </c>
      <c r="I190" s="5">
        <v>0</v>
      </c>
    </row>
    <row r="191" spans="1:9" x14ac:dyDescent="0.25">
      <c r="A191" t="s">
        <v>15</v>
      </c>
      <c r="C191" s="4" t="s">
        <v>71</v>
      </c>
      <c r="E191" t="s">
        <v>11</v>
      </c>
      <c r="H191" s="5" t="s">
        <v>19</v>
      </c>
      <c r="I191" s="5" t="s">
        <v>19</v>
      </c>
    </row>
    <row r="192" spans="1:9" x14ac:dyDescent="0.25">
      <c r="A192" t="s">
        <v>15</v>
      </c>
      <c r="C192" s="4" t="s">
        <v>72</v>
      </c>
      <c r="E192" t="s">
        <v>11</v>
      </c>
      <c r="H192" s="5" t="s">
        <v>19</v>
      </c>
      <c r="I192" s="5" t="s">
        <v>19</v>
      </c>
    </row>
    <row r="193" spans="1:9" x14ac:dyDescent="0.25">
      <c r="A193" t="s">
        <v>15</v>
      </c>
      <c r="C193" s="4" t="s">
        <v>74</v>
      </c>
      <c r="E193" t="s">
        <v>11</v>
      </c>
      <c r="H193" s="5" t="s">
        <v>19</v>
      </c>
      <c r="I193" s="5" t="s">
        <v>19</v>
      </c>
    </row>
    <row r="194" spans="1:9" x14ac:dyDescent="0.25">
      <c r="A194" t="s">
        <v>15</v>
      </c>
      <c r="C194" s="4" t="s">
        <v>76</v>
      </c>
      <c r="E194" t="s">
        <v>11</v>
      </c>
      <c r="H194" s="5" t="s">
        <v>19</v>
      </c>
      <c r="I194" s="5" t="s">
        <v>19</v>
      </c>
    </row>
    <row r="195" spans="1:9" x14ac:dyDescent="0.25">
      <c r="A195" t="s">
        <v>15</v>
      </c>
      <c r="C195" s="4" t="s">
        <v>78</v>
      </c>
      <c r="E195" t="s">
        <v>11</v>
      </c>
      <c r="H195" s="5" t="s">
        <v>19</v>
      </c>
      <c r="I195" s="5" t="s">
        <v>19</v>
      </c>
    </row>
    <row r="196" spans="1:9" x14ac:dyDescent="0.25">
      <c r="A196" t="s">
        <v>15</v>
      </c>
      <c r="C196" s="4" t="s">
        <v>80</v>
      </c>
      <c r="E196" t="s">
        <v>11</v>
      </c>
      <c r="H196" s="5" t="s">
        <v>19</v>
      </c>
      <c r="I196" s="5" t="s">
        <v>19</v>
      </c>
    </row>
    <row r="197" spans="1:9" x14ac:dyDescent="0.25">
      <c r="A197" t="s">
        <v>15</v>
      </c>
      <c r="C197" s="4" t="s">
        <v>86</v>
      </c>
      <c r="E197" t="s">
        <v>11</v>
      </c>
      <c r="H197" s="5" t="s">
        <v>19</v>
      </c>
      <c r="I197" s="5" t="s">
        <v>19</v>
      </c>
    </row>
    <row r="198" spans="1:9" x14ac:dyDescent="0.25">
      <c r="A198" t="s">
        <v>15</v>
      </c>
      <c r="C198" s="4" t="s">
        <v>92</v>
      </c>
      <c r="E198" t="s">
        <v>11</v>
      </c>
      <c r="H198" s="5" t="s">
        <v>19</v>
      </c>
      <c r="I198" s="5" t="s">
        <v>19</v>
      </c>
    </row>
    <row r="199" spans="1:9" x14ac:dyDescent="0.25">
      <c r="A199" t="s">
        <v>15</v>
      </c>
      <c r="C199" s="4" t="s">
        <v>94</v>
      </c>
      <c r="E199" t="s">
        <v>11</v>
      </c>
      <c r="H199" s="5" t="s">
        <v>19</v>
      </c>
      <c r="I199" s="5" t="s">
        <v>19</v>
      </c>
    </row>
    <row r="200" spans="1:9" x14ac:dyDescent="0.25">
      <c r="A200" t="s">
        <v>15</v>
      </c>
      <c r="C200" s="4" t="s">
        <v>95</v>
      </c>
      <c r="E200" t="s">
        <v>11</v>
      </c>
      <c r="H200" s="5" t="s">
        <v>19</v>
      </c>
      <c r="I200" s="5" t="s">
        <v>19</v>
      </c>
    </row>
    <row r="201" spans="1:9" x14ac:dyDescent="0.25">
      <c r="A201" t="s">
        <v>15</v>
      </c>
      <c r="C201" s="4" t="s">
        <v>96</v>
      </c>
      <c r="E201" t="s">
        <v>11</v>
      </c>
      <c r="H201" s="5" t="s">
        <v>19</v>
      </c>
      <c r="I201" s="5" t="s">
        <v>19</v>
      </c>
    </row>
    <row r="202" spans="1:9" x14ac:dyDescent="0.25">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5" x14ac:dyDescent="0.25"/>
  <cols>
    <col min="2" max="2" width="9.7265625" style="51" bestFit="1" customWidth="1"/>
    <col min="3" max="16" width="8.26953125" customWidth="1"/>
    <col min="17" max="17" width="8.26953125" style="25" customWidth="1"/>
    <col min="18" max="27" width="8.26953125" customWidth="1"/>
    <col min="28" max="28" width="8.453125" customWidth="1"/>
    <col min="29" max="30" width="8.26953125" customWidth="1"/>
    <col min="31" max="31" width="8.26953125" style="25" customWidth="1"/>
    <col min="32" max="32" width="8.26953125" customWidth="1"/>
    <col min="39" max="39" width="9.1796875" style="25" customWidth="1"/>
  </cols>
  <sheetData>
    <row r="1" spans="1:39" ht="13" x14ac:dyDescent="0.3">
      <c r="A1" s="8" t="s">
        <v>102</v>
      </c>
      <c r="B1" s="50"/>
      <c r="F1" s="2"/>
      <c r="G1" s="2"/>
    </row>
    <row r="2" spans="1:39" x14ac:dyDescent="0.25">
      <c r="B2" s="50"/>
      <c r="F2" s="2"/>
      <c r="G2" s="2"/>
    </row>
    <row r="3" spans="1:39" x14ac:dyDescent="0.25">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5">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5">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5">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5">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5">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5">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5">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5">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5">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5">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5">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5">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5">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5">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5">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5">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5">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5">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5">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5">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5">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5">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5">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5">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5">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5">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5">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5">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5">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5">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5">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5">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5">
      <c r="B38" s="21"/>
      <c r="F38" s="5"/>
      <c r="G38" s="5"/>
      <c r="P38" s="25"/>
      <c r="Q38" s="26"/>
      <c r="AE38" s="14"/>
      <c r="AM38" s="14"/>
    </row>
    <row r="39" spans="1:39" x14ac:dyDescent="0.25">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5">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5">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5">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5">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5">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5">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5">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5">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5">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5">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5">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5">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5">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5">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5">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5">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5">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5">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5">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5">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5">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5">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5">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5">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5">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5">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5">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5">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5">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5">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5">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5">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5">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5">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5">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5">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5">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5">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5">
      <c r="B78" s="21"/>
      <c r="F78" s="5"/>
      <c r="G78" s="5"/>
      <c r="P78" s="25"/>
      <c r="Q78" s="27"/>
      <c r="R78" s="15"/>
      <c r="S78" s="15"/>
      <c r="T78" s="15"/>
      <c r="U78" s="15"/>
      <c r="V78" s="15"/>
      <c r="W78" s="15"/>
      <c r="X78" s="10"/>
      <c r="AA78" s="20"/>
      <c r="AB78" s="20"/>
      <c r="AC78" s="20"/>
      <c r="AD78" s="20"/>
      <c r="AE78" s="32"/>
      <c r="AM78" s="14"/>
    </row>
    <row r="79" spans="1:39" x14ac:dyDescent="0.25">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5">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5">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5">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5">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5">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5">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5">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5">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5">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5">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5">
      <c r="B90" s="50"/>
      <c r="F90" s="5"/>
      <c r="G90" s="5"/>
      <c r="P90" s="25"/>
    </row>
    <row r="91" spans="1:39" x14ac:dyDescent="0.25">
      <c r="B91" s="50"/>
      <c r="F91" s="5"/>
      <c r="G91" s="5"/>
      <c r="P91" s="25"/>
    </row>
    <row r="92" spans="1:39" x14ac:dyDescent="0.25">
      <c r="B92" s="50"/>
      <c r="F92" s="5"/>
      <c r="G92" s="5"/>
      <c r="P92" s="25"/>
    </row>
    <row r="93" spans="1:39" x14ac:dyDescent="0.25">
      <c r="B93" s="50"/>
      <c r="F93" s="5"/>
      <c r="G93" s="5"/>
      <c r="P93" s="25"/>
    </row>
    <row r="94" spans="1:39" x14ac:dyDescent="0.25">
      <c r="B94" s="50"/>
      <c r="F94" s="5"/>
      <c r="G94" s="5"/>
      <c r="P94" s="25"/>
    </row>
    <row r="95" spans="1:39" x14ac:dyDescent="0.25">
      <c r="B95" s="50"/>
      <c r="F95" s="5"/>
      <c r="G95" s="5"/>
      <c r="P95" s="25"/>
    </row>
    <row r="96" spans="1:39" x14ac:dyDescent="0.25">
      <c r="B96" s="50"/>
      <c r="F96" s="5"/>
      <c r="G96" s="5"/>
      <c r="P96" s="25"/>
    </row>
    <row r="97" spans="2:16" x14ac:dyDescent="0.25">
      <c r="B97" s="50"/>
      <c r="F97" s="5"/>
      <c r="G97" s="5"/>
      <c r="P97" s="25"/>
    </row>
    <row r="98" spans="2:16" x14ac:dyDescent="0.25">
      <c r="B98" s="50"/>
      <c r="F98" s="5"/>
      <c r="G98" s="5"/>
      <c r="P98" s="25"/>
    </row>
    <row r="99" spans="2:16" x14ac:dyDescent="0.25">
      <c r="B99" s="50"/>
      <c r="F99" s="5"/>
      <c r="G99" s="5"/>
      <c r="P99" s="25"/>
    </row>
    <row r="100" spans="2:16" x14ac:dyDescent="0.25">
      <c r="B100" s="50"/>
      <c r="F100" s="5"/>
      <c r="G100" s="5"/>
      <c r="P100" s="25"/>
    </row>
    <row r="101" spans="2:16" x14ac:dyDescent="0.25">
      <c r="B101" s="50"/>
      <c r="F101" s="5"/>
      <c r="G101" s="5"/>
      <c r="P101" s="25"/>
    </row>
    <row r="102" spans="2:16" x14ac:dyDescent="0.25">
      <c r="B102" s="50"/>
      <c r="F102" s="5"/>
      <c r="G102" s="5"/>
      <c r="P102" s="25"/>
    </row>
    <row r="103" spans="2:16" x14ac:dyDescent="0.25">
      <c r="B103" s="50"/>
      <c r="F103" s="5"/>
      <c r="G103" s="5"/>
      <c r="P103" s="25"/>
    </row>
    <row r="104" spans="2:16" x14ac:dyDescent="0.25">
      <c r="B104" s="50"/>
      <c r="F104" s="5"/>
      <c r="G104" s="5"/>
      <c r="P104" s="25"/>
    </row>
    <row r="105" spans="2:16" x14ac:dyDescent="0.25">
      <c r="B105" s="50"/>
      <c r="F105" s="5"/>
      <c r="G105" s="5"/>
      <c r="P105" s="25"/>
    </row>
    <row r="106" spans="2:16" x14ac:dyDescent="0.25">
      <c r="B106" s="50"/>
      <c r="F106" s="5"/>
      <c r="G106" s="5"/>
      <c r="P106" s="25"/>
    </row>
    <row r="107" spans="2:16" x14ac:dyDescent="0.25">
      <c r="B107" s="50"/>
      <c r="F107" s="5"/>
      <c r="G107" s="5"/>
      <c r="P107" s="25"/>
    </row>
    <row r="108" spans="2:16" x14ac:dyDescent="0.25">
      <c r="B108" s="50"/>
      <c r="F108" s="5"/>
      <c r="G108" s="5"/>
      <c r="P108" s="25"/>
    </row>
    <row r="109" spans="2:16" x14ac:dyDescent="0.25">
      <c r="B109" s="50"/>
      <c r="F109" s="5"/>
      <c r="G109" s="5"/>
      <c r="P109" s="25"/>
    </row>
    <row r="110" spans="2:16" x14ac:dyDescent="0.25">
      <c r="B110" s="50"/>
      <c r="F110" s="5"/>
      <c r="G110" s="5"/>
      <c r="P110" s="25"/>
    </row>
    <row r="111" spans="2:16" x14ac:dyDescent="0.25">
      <c r="B111" s="50"/>
      <c r="F111" s="5"/>
      <c r="G111" s="5"/>
      <c r="P111" s="25"/>
    </row>
    <row r="112" spans="2:16" x14ac:dyDescent="0.25">
      <c r="B112" s="50"/>
      <c r="F112" s="5"/>
      <c r="G112" s="5"/>
      <c r="P112" s="25"/>
    </row>
    <row r="113" spans="2:16" x14ac:dyDescent="0.25">
      <c r="B113" s="50"/>
      <c r="F113" s="5"/>
      <c r="G113" s="5"/>
      <c r="P113" s="25"/>
    </row>
    <row r="114" spans="2:16" x14ac:dyDescent="0.25">
      <c r="B114" s="50"/>
      <c r="F114" s="5"/>
      <c r="G114" s="5"/>
      <c r="P114" s="25"/>
    </row>
    <row r="115" spans="2:16" x14ac:dyDescent="0.25">
      <c r="B115" s="50"/>
      <c r="F115" s="5"/>
      <c r="G115" s="5"/>
      <c r="P115" s="25"/>
    </row>
    <row r="116" spans="2:16" x14ac:dyDescent="0.25">
      <c r="B116" s="50"/>
      <c r="F116" s="5"/>
      <c r="G116" s="5"/>
      <c r="P116" s="25"/>
    </row>
    <row r="117" spans="2:16" x14ac:dyDescent="0.25">
      <c r="B117" s="50"/>
      <c r="F117" s="5"/>
      <c r="G117" s="5"/>
      <c r="P117" s="25"/>
    </row>
    <row r="118" spans="2:16" x14ac:dyDescent="0.25">
      <c r="B118" s="50"/>
      <c r="F118" s="5"/>
      <c r="G118" s="5"/>
      <c r="P118" s="25"/>
    </row>
    <row r="119" spans="2:16" x14ac:dyDescent="0.25">
      <c r="B119" s="50"/>
      <c r="F119" s="5"/>
      <c r="G119" s="5"/>
      <c r="P119" s="25"/>
    </row>
    <row r="120" spans="2:16" x14ac:dyDescent="0.25">
      <c r="B120" s="50"/>
      <c r="F120" s="5"/>
      <c r="G120" s="5"/>
      <c r="P120" s="25"/>
    </row>
    <row r="121" spans="2:16" x14ac:dyDescent="0.25">
      <c r="B121" s="50"/>
      <c r="F121" s="5"/>
      <c r="G121" s="5"/>
      <c r="P121" s="25"/>
    </row>
    <row r="122" spans="2:16" x14ac:dyDescent="0.25">
      <c r="B122" s="50"/>
      <c r="F122" s="2"/>
      <c r="G122" s="2"/>
      <c r="P122" s="25"/>
    </row>
    <row r="123" spans="2:16" x14ac:dyDescent="0.25">
      <c r="B123" s="50"/>
      <c r="F123" s="5"/>
      <c r="G123" s="5"/>
      <c r="P123" s="25"/>
    </row>
    <row r="124" spans="2:16" x14ac:dyDescent="0.25">
      <c r="B124" s="50"/>
      <c r="F124" s="5"/>
      <c r="G124" s="5"/>
      <c r="P124" s="25"/>
    </row>
    <row r="125" spans="2:16" x14ac:dyDescent="0.25">
      <c r="B125" s="50"/>
      <c r="F125" s="2"/>
      <c r="G125" s="2"/>
      <c r="P125" s="25"/>
    </row>
    <row r="126" spans="2:16" x14ac:dyDescent="0.25">
      <c r="B126" s="50"/>
      <c r="F126" s="5"/>
      <c r="G126" s="5"/>
      <c r="P126" s="25"/>
    </row>
    <row r="127" spans="2:16" x14ac:dyDescent="0.25">
      <c r="B127" s="50"/>
      <c r="F127" s="5"/>
      <c r="G127" s="5"/>
      <c r="P127" s="25"/>
    </row>
    <row r="128" spans="2:16" x14ac:dyDescent="0.25">
      <c r="B128" s="50"/>
      <c r="F128" s="2"/>
      <c r="G128" s="2"/>
      <c r="P128" s="25"/>
    </row>
    <row r="129" spans="2:16" x14ac:dyDescent="0.25">
      <c r="B129" s="50"/>
      <c r="F129" s="5"/>
      <c r="G129" s="5"/>
      <c r="P129" s="25"/>
    </row>
    <row r="130" spans="2:16" x14ac:dyDescent="0.25">
      <c r="B130" s="50"/>
      <c r="F130" s="5"/>
      <c r="G130" s="5"/>
      <c r="P130" s="25"/>
    </row>
    <row r="131" spans="2:16" x14ac:dyDescent="0.25">
      <c r="B131" s="50"/>
      <c r="C131" s="10"/>
      <c r="F131" s="5"/>
      <c r="G131" s="5"/>
    </row>
    <row r="132" spans="2:16" x14ac:dyDescent="0.25">
      <c r="B132" s="50"/>
      <c r="F132" s="5"/>
      <c r="G132" s="5"/>
    </row>
    <row r="133" spans="2:16" x14ac:dyDescent="0.25">
      <c r="B133" s="50"/>
      <c r="C133" s="12"/>
      <c r="F133" s="5"/>
      <c r="G133" s="5"/>
    </row>
    <row r="134" spans="2:16" x14ac:dyDescent="0.25">
      <c r="B134" s="50"/>
      <c r="F134" s="5"/>
      <c r="G134" s="5"/>
    </row>
    <row r="135" spans="2:16" x14ac:dyDescent="0.25">
      <c r="B135" s="50"/>
      <c r="F135" s="5"/>
      <c r="G135" s="5"/>
    </row>
    <row r="136" spans="2:16" x14ac:dyDescent="0.25">
      <c r="B136" s="50"/>
      <c r="F136" s="5"/>
      <c r="G136" s="5"/>
    </row>
    <row r="137" spans="2:16" x14ac:dyDescent="0.25">
      <c r="B137" s="50"/>
      <c r="F137" s="5"/>
      <c r="G137" s="5"/>
    </row>
    <row r="138" spans="2:16" x14ac:dyDescent="0.25">
      <c r="B138" s="50"/>
      <c r="F138" s="5"/>
      <c r="G138" s="5"/>
    </row>
    <row r="139" spans="2:16" x14ac:dyDescent="0.25">
      <c r="B139" s="50"/>
      <c r="F139" s="5"/>
      <c r="G139" s="5"/>
    </row>
    <row r="140" spans="2:16" x14ac:dyDescent="0.25">
      <c r="B140" s="50"/>
      <c r="F140" s="5"/>
      <c r="G140" s="5"/>
    </row>
    <row r="141" spans="2:16" x14ac:dyDescent="0.25">
      <c r="B141" s="50"/>
      <c r="F141" s="5"/>
      <c r="G141" s="5"/>
    </row>
    <row r="142" spans="2:16" x14ac:dyDescent="0.25">
      <c r="B142" s="50"/>
      <c r="F142" s="5"/>
      <c r="G142" s="5"/>
    </row>
    <row r="143" spans="2:16" x14ac:dyDescent="0.25">
      <c r="B143" s="50"/>
      <c r="C143" s="11"/>
      <c r="F143" s="5"/>
      <c r="G143" s="5"/>
    </row>
    <row r="144" spans="2:16" x14ac:dyDescent="0.25">
      <c r="B144" s="50"/>
      <c r="C144" s="11"/>
      <c r="F144" s="5"/>
      <c r="G144" s="5"/>
    </row>
    <row r="145" spans="2:7" x14ac:dyDescent="0.25">
      <c r="B145" s="50"/>
      <c r="C145" s="11"/>
      <c r="F145" s="5"/>
      <c r="G145" s="5"/>
    </row>
    <row r="146" spans="2:7" x14ac:dyDescent="0.25">
      <c r="B146" s="50"/>
      <c r="F146" s="5"/>
      <c r="G146" s="5"/>
    </row>
    <row r="147" spans="2:7" x14ac:dyDescent="0.25">
      <c r="B147" s="50"/>
      <c r="F147" s="5"/>
      <c r="G147" s="5"/>
    </row>
    <row r="148" spans="2:7" x14ac:dyDescent="0.25">
      <c r="B148" s="50"/>
      <c r="F148" s="5"/>
      <c r="G148" s="5"/>
    </row>
    <row r="149" spans="2:7" x14ac:dyDescent="0.25">
      <c r="B149" s="50"/>
      <c r="F149" s="5"/>
      <c r="G149" s="5"/>
    </row>
    <row r="150" spans="2:7" x14ac:dyDescent="0.25">
      <c r="B150" s="50"/>
      <c r="F150" s="5"/>
      <c r="G150" s="5"/>
    </row>
    <row r="151" spans="2:7" x14ac:dyDescent="0.25">
      <c r="B151" s="50"/>
      <c r="F151" s="2"/>
      <c r="G151" s="2"/>
    </row>
    <row r="152" spans="2:7" ht="15.5" x14ac:dyDescent="0.35">
      <c r="B152" s="50"/>
      <c r="F152" s="3"/>
      <c r="G152" s="2"/>
    </row>
    <row r="153" spans="2:7" x14ac:dyDescent="0.25">
      <c r="B153" s="50"/>
      <c r="F153" s="2"/>
      <c r="G153" s="2"/>
    </row>
    <row r="154" spans="2:7" x14ac:dyDescent="0.25">
      <c r="B154" s="50"/>
      <c r="F154" s="5"/>
      <c r="G154" s="5"/>
    </row>
    <row r="155" spans="2:7" x14ac:dyDescent="0.25">
      <c r="B155" s="50"/>
      <c r="F155" s="5"/>
      <c r="G155" s="5"/>
    </row>
    <row r="156" spans="2:7" x14ac:dyDescent="0.25">
      <c r="B156" s="50"/>
      <c r="F156" s="5"/>
      <c r="G156" s="5"/>
    </row>
    <row r="157" spans="2:7" x14ac:dyDescent="0.25">
      <c r="B157" s="50"/>
      <c r="F157" s="5"/>
      <c r="G157" s="5"/>
    </row>
    <row r="158" spans="2:7" x14ac:dyDescent="0.25">
      <c r="B158" s="50"/>
      <c r="F158" s="5"/>
      <c r="G158" s="5"/>
    </row>
    <row r="159" spans="2:7" x14ac:dyDescent="0.25">
      <c r="B159" s="50"/>
      <c r="F159" s="5"/>
      <c r="G159" s="5"/>
    </row>
    <row r="160" spans="2:7" x14ac:dyDescent="0.25">
      <c r="B160" s="50"/>
      <c r="F160" s="5"/>
      <c r="G160" s="5"/>
    </row>
    <row r="161" spans="2:8" ht="15.5" x14ac:dyDescent="0.35">
      <c r="B161" s="50"/>
      <c r="F161" s="5"/>
      <c r="G161" s="5"/>
      <c r="H161" s="1"/>
    </row>
    <row r="162" spans="2:8" x14ac:dyDescent="0.25">
      <c r="B162" s="50"/>
      <c r="F162" s="5"/>
      <c r="G162" s="5"/>
    </row>
    <row r="163" spans="2:8" x14ac:dyDescent="0.25">
      <c r="B163" s="50"/>
      <c r="F163" s="5"/>
      <c r="G163" s="5"/>
    </row>
    <row r="164" spans="2:8" x14ac:dyDescent="0.25">
      <c r="B164" s="50"/>
      <c r="F164" s="5"/>
      <c r="G164" s="5"/>
    </row>
    <row r="165" spans="2:8" x14ac:dyDescent="0.25">
      <c r="B165" s="50"/>
      <c r="F165" s="5"/>
      <c r="G165" s="5"/>
    </row>
    <row r="166" spans="2:8" x14ac:dyDescent="0.25">
      <c r="B166" s="50"/>
      <c r="F166" s="5"/>
      <c r="G166" s="5"/>
    </row>
    <row r="167" spans="2:8" x14ac:dyDescent="0.25">
      <c r="B167" s="50"/>
      <c r="F167" s="5"/>
      <c r="G167" s="5"/>
    </row>
    <row r="168" spans="2:8" x14ac:dyDescent="0.25">
      <c r="B168" s="50"/>
      <c r="F168" s="5"/>
      <c r="G168" s="5"/>
    </row>
    <row r="169" spans="2:8" x14ac:dyDescent="0.25">
      <c r="B169" s="50"/>
      <c r="F169" s="5"/>
      <c r="G169" s="5"/>
    </row>
    <row r="170" spans="2:8" x14ac:dyDescent="0.25">
      <c r="B170" s="50"/>
      <c r="F170" s="5"/>
      <c r="G170" s="5"/>
    </row>
    <row r="171" spans="2:8" x14ac:dyDescent="0.25">
      <c r="B171" s="50"/>
      <c r="F171" s="5"/>
      <c r="G171" s="5"/>
    </row>
    <row r="172" spans="2:8" x14ac:dyDescent="0.25">
      <c r="B172" s="50"/>
      <c r="F172" s="5"/>
      <c r="G172" s="5"/>
    </row>
    <row r="173" spans="2:8" x14ac:dyDescent="0.25">
      <c r="B173" s="50"/>
      <c r="F173" s="5"/>
      <c r="G173" s="5"/>
    </row>
    <row r="174" spans="2:8" x14ac:dyDescent="0.25">
      <c r="B174" s="50"/>
      <c r="F174" s="5"/>
      <c r="G174" s="5"/>
    </row>
    <row r="175" spans="2:8" x14ac:dyDescent="0.25">
      <c r="B175" s="50"/>
      <c r="C175" s="11"/>
      <c r="F175" s="5"/>
      <c r="G175" s="5"/>
    </row>
    <row r="176" spans="2:8" x14ac:dyDescent="0.25">
      <c r="B176" s="50"/>
      <c r="C176" s="11"/>
      <c r="F176" s="5"/>
      <c r="G176" s="5"/>
    </row>
    <row r="177" spans="2:8" x14ac:dyDescent="0.25">
      <c r="B177" s="50"/>
      <c r="F177" s="5"/>
      <c r="G177" s="5"/>
    </row>
    <row r="178" spans="2:8" x14ac:dyDescent="0.25">
      <c r="B178" s="50"/>
      <c r="F178" s="5"/>
      <c r="G178" s="5"/>
    </row>
    <row r="179" spans="2:8" x14ac:dyDescent="0.25">
      <c r="B179" s="50"/>
      <c r="F179" s="5"/>
      <c r="G179" s="5"/>
    </row>
    <row r="180" spans="2:8" ht="15.5" x14ac:dyDescent="0.35">
      <c r="B180" s="50"/>
      <c r="C180" s="11"/>
      <c r="F180" s="5"/>
      <c r="G180" s="5"/>
      <c r="H180" s="1"/>
    </row>
    <row r="181" spans="2:8" x14ac:dyDescent="0.25">
      <c r="B181" s="50"/>
      <c r="F181" s="5"/>
      <c r="G181" s="5"/>
    </row>
    <row r="182" spans="2:8" ht="15.5" x14ac:dyDescent="0.35">
      <c r="B182" s="50"/>
      <c r="C182" s="11"/>
      <c r="F182" s="5"/>
      <c r="G182" s="5"/>
      <c r="H182" s="1"/>
    </row>
    <row r="183" spans="2:8" x14ac:dyDescent="0.25">
      <c r="B183" s="50"/>
      <c r="F183" s="5"/>
      <c r="G183" s="5"/>
    </row>
    <row r="184" spans="2:8" x14ac:dyDescent="0.25">
      <c r="B184" s="50"/>
      <c r="F184" s="5"/>
      <c r="G184" s="5"/>
    </row>
    <row r="185" spans="2:8" x14ac:dyDescent="0.25">
      <c r="B185" s="50"/>
      <c r="F185" s="5"/>
      <c r="G185" s="5"/>
    </row>
    <row r="186" spans="2:8" x14ac:dyDescent="0.25">
      <c r="B186" s="50"/>
      <c r="C186" s="11"/>
      <c r="F186" s="5"/>
      <c r="G186" s="5"/>
    </row>
    <row r="187" spans="2:8" x14ac:dyDescent="0.25">
      <c r="B187" s="50"/>
      <c r="F187" s="5"/>
      <c r="G187" s="5"/>
    </row>
    <row r="188" spans="2:8" x14ac:dyDescent="0.25">
      <c r="B188" s="50"/>
      <c r="F188" s="5"/>
      <c r="G188" s="5"/>
    </row>
    <row r="189" spans="2:8" x14ac:dyDescent="0.25">
      <c r="B189" s="50"/>
      <c r="F189" s="5"/>
      <c r="G189" s="5"/>
    </row>
    <row r="190" spans="2:8" x14ac:dyDescent="0.25">
      <c r="B190" s="50"/>
      <c r="F190" s="5"/>
      <c r="G190" s="5"/>
    </row>
    <row r="191" spans="2:8" x14ac:dyDescent="0.25">
      <c r="B191" s="50"/>
      <c r="F191" s="5"/>
      <c r="G191" s="5"/>
    </row>
    <row r="192" spans="2:8" x14ac:dyDescent="0.25">
      <c r="B192" s="50"/>
      <c r="F192" s="5"/>
      <c r="G192" s="5"/>
    </row>
    <row r="193" spans="2:7" x14ac:dyDescent="0.25">
      <c r="B193" s="50"/>
      <c r="F193" s="5"/>
      <c r="G193" s="5"/>
    </row>
    <row r="194" spans="2:7" x14ac:dyDescent="0.25">
      <c r="B194" s="50"/>
      <c r="F194" s="5"/>
      <c r="G194" s="5"/>
    </row>
    <row r="195" spans="2:7" x14ac:dyDescent="0.25">
      <c r="B195" s="50"/>
      <c r="F195" s="5"/>
      <c r="G195" s="5"/>
    </row>
    <row r="196" spans="2:7" x14ac:dyDescent="0.25">
      <c r="B196" s="50"/>
      <c r="F196" s="5"/>
      <c r="G196" s="5"/>
    </row>
    <row r="197" spans="2:7" x14ac:dyDescent="0.25">
      <c r="B197" s="50"/>
      <c r="F197" s="5"/>
      <c r="G197" s="5"/>
    </row>
    <row r="198" spans="2:7" x14ac:dyDescent="0.25">
      <c r="B198" s="50"/>
      <c r="F198" s="5"/>
      <c r="G198" s="5"/>
    </row>
    <row r="199" spans="2:7" x14ac:dyDescent="0.25">
      <c r="B199" s="50"/>
      <c r="F199" s="5"/>
      <c r="G199" s="5"/>
    </row>
    <row r="200" spans="2:7" x14ac:dyDescent="0.25">
      <c r="B200" s="50"/>
      <c r="F200" s="5"/>
      <c r="G200" s="5"/>
    </row>
    <row r="201" spans="2:7" x14ac:dyDescent="0.25">
      <c r="B201" s="50"/>
      <c r="F201" s="5"/>
      <c r="G201" s="5"/>
    </row>
    <row r="202" spans="2:7" x14ac:dyDescent="0.25">
      <c r="B202" s="50"/>
      <c r="F202" s="5"/>
      <c r="G202" s="5"/>
    </row>
    <row r="203" spans="2:7" x14ac:dyDescent="0.25">
      <c r="B203" s="50"/>
      <c r="F203" s="5"/>
      <c r="G203" s="5"/>
    </row>
    <row r="204" spans="2:7" x14ac:dyDescent="0.25">
      <c r="B204" s="50"/>
      <c r="F204" s="5"/>
      <c r="G204" s="5"/>
    </row>
    <row r="205" spans="2:7" x14ac:dyDescent="0.25">
      <c r="B205" s="50"/>
      <c r="F205" s="5"/>
      <c r="G205" s="5"/>
    </row>
    <row r="206" spans="2:7" x14ac:dyDescent="0.25">
      <c r="B206" s="50"/>
      <c r="F206" s="5"/>
      <c r="G206" s="5"/>
    </row>
    <row r="207" spans="2:7" x14ac:dyDescent="0.25">
      <c r="B207" s="50"/>
      <c r="F207" s="5"/>
      <c r="G207" s="5"/>
    </row>
    <row r="208" spans="2:7" x14ac:dyDescent="0.25">
      <c r="B208" s="50"/>
      <c r="F208" s="5"/>
      <c r="G208" s="5"/>
    </row>
    <row r="209" spans="2:7" x14ac:dyDescent="0.25">
      <c r="B209" s="50"/>
      <c r="C209" s="11"/>
      <c r="F209" s="5"/>
      <c r="G209" s="5"/>
    </row>
    <row r="210" spans="2:7" x14ac:dyDescent="0.25">
      <c r="B210" s="50"/>
      <c r="C210" s="11"/>
      <c r="F210" s="5"/>
      <c r="G210" s="5"/>
    </row>
    <row r="211" spans="2:7" x14ac:dyDescent="0.25">
      <c r="B211" s="50"/>
      <c r="F211" s="5"/>
      <c r="G211" s="5"/>
    </row>
    <row r="212" spans="2:7" x14ac:dyDescent="0.25">
      <c r="B212" s="50"/>
      <c r="F212" s="5"/>
      <c r="G212" s="5"/>
    </row>
    <row r="213" spans="2:7" x14ac:dyDescent="0.25">
      <c r="B213" s="50"/>
      <c r="C213" s="11"/>
      <c r="F213" s="5"/>
      <c r="G213" s="5"/>
    </row>
    <row r="214" spans="2:7" x14ac:dyDescent="0.25">
      <c r="B214" s="50"/>
      <c r="F214" s="5"/>
      <c r="G214" s="5"/>
    </row>
    <row r="215" spans="2:7" x14ac:dyDescent="0.25">
      <c r="B215" s="50"/>
      <c r="C215" s="11"/>
      <c r="F215" s="5"/>
      <c r="G215" s="5"/>
    </row>
    <row r="216" spans="2:7" x14ac:dyDescent="0.25">
      <c r="B216" s="50"/>
      <c r="C216" s="11"/>
      <c r="F216" s="5"/>
      <c r="G216" s="5"/>
    </row>
    <row r="217" spans="2:7" x14ac:dyDescent="0.25">
      <c r="B217" s="50"/>
      <c r="C217" s="11"/>
      <c r="F217" s="5"/>
      <c r="G217" s="5"/>
    </row>
    <row r="218" spans="2:7" x14ac:dyDescent="0.25">
      <c r="B218" s="50"/>
      <c r="F218" s="5"/>
      <c r="G218" s="5"/>
    </row>
    <row r="219" spans="2:7" x14ac:dyDescent="0.25">
      <c r="B219" s="50"/>
      <c r="C219" s="11"/>
      <c r="F219" s="5"/>
      <c r="G219" s="5"/>
    </row>
    <row r="220" spans="2:7" x14ac:dyDescent="0.25">
      <c r="B220" s="50"/>
      <c r="F220" s="5"/>
      <c r="G220" s="5"/>
    </row>
    <row r="221" spans="2:7" x14ac:dyDescent="0.25">
      <c r="B221" s="50"/>
      <c r="F221" s="5"/>
      <c r="G221" s="5"/>
    </row>
    <row r="222" spans="2:7" x14ac:dyDescent="0.25">
      <c r="B222" s="50"/>
      <c r="F222" s="5"/>
      <c r="G222" s="5"/>
    </row>
    <row r="223" spans="2:7" x14ac:dyDescent="0.25">
      <c r="B223" s="50"/>
      <c r="F223" s="5"/>
      <c r="G223" s="5"/>
    </row>
    <row r="224" spans="2:7" x14ac:dyDescent="0.25">
      <c r="B224" s="50"/>
      <c r="F224" s="5"/>
      <c r="G224" s="5"/>
    </row>
    <row r="225" spans="2:7" x14ac:dyDescent="0.25">
      <c r="B225" s="50"/>
      <c r="F225" s="5"/>
      <c r="G225" s="5"/>
    </row>
    <row r="226" spans="2:7" x14ac:dyDescent="0.25">
      <c r="B226" s="50"/>
      <c r="F226" s="5"/>
      <c r="G226" s="5"/>
    </row>
    <row r="227" spans="2:7" x14ac:dyDescent="0.25">
      <c r="B227" s="50"/>
      <c r="F227" s="5"/>
      <c r="G227" s="5"/>
    </row>
    <row r="228" spans="2:7" x14ac:dyDescent="0.25">
      <c r="B228" s="50"/>
      <c r="F228" s="5"/>
      <c r="G228" s="5"/>
    </row>
    <row r="229" spans="2:7" x14ac:dyDescent="0.25">
      <c r="B229" s="50"/>
      <c r="C229" s="13"/>
      <c r="F229" s="5"/>
      <c r="G229" s="5"/>
    </row>
    <row r="230" spans="2:7" x14ac:dyDescent="0.25">
      <c r="B230" s="50"/>
      <c r="F230" s="5"/>
      <c r="G230" s="5"/>
    </row>
    <row r="231" spans="2:7" x14ac:dyDescent="0.25">
      <c r="B231" s="50"/>
      <c r="F231" s="5"/>
      <c r="G231" s="5"/>
    </row>
    <row r="232" spans="2:7" x14ac:dyDescent="0.25">
      <c r="B232" s="50"/>
      <c r="F232" s="5"/>
      <c r="G232" s="5"/>
    </row>
    <row r="233" spans="2:7" x14ac:dyDescent="0.25">
      <c r="B233" s="50"/>
      <c r="F233" s="5"/>
      <c r="G233" s="5"/>
    </row>
    <row r="234" spans="2:7" x14ac:dyDescent="0.25">
      <c r="B234" s="50"/>
      <c r="F234" s="5"/>
      <c r="G234" s="5"/>
    </row>
    <row r="235" spans="2:7" x14ac:dyDescent="0.25">
      <c r="B235" s="50"/>
      <c r="F235" s="5"/>
      <c r="G235" s="5"/>
    </row>
    <row r="236" spans="2:7" x14ac:dyDescent="0.25">
      <c r="B236" s="50"/>
      <c r="F236" s="5"/>
      <c r="G236" s="5"/>
    </row>
    <row r="237" spans="2:7" x14ac:dyDescent="0.25">
      <c r="B237" s="50"/>
      <c r="F237" s="5"/>
      <c r="G237" s="5"/>
    </row>
    <row r="238" spans="2:7" x14ac:dyDescent="0.25">
      <c r="B238" s="50"/>
      <c r="F238" s="5"/>
      <c r="G238" s="5"/>
    </row>
    <row r="239" spans="2:7" x14ac:dyDescent="0.25">
      <c r="B239" s="50"/>
      <c r="F239" s="5"/>
      <c r="G239" s="5"/>
    </row>
    <row r="240" spans="2:7" x14ac:dyDescent="0.25">
      <c r="B240" s="50"/>
      <c r="F240" s="5"/>
      <c r="G240" s="5"/>
    </row>
    <row r="241" spans="2:7" x14ac:dyDescent="0.25">
      <c r="B241" s="50"/>
      <c r="F241" s="5"/>
      <c r="G241" s="5"/>
    </row>
    <row r="242" spans="2:7" x14ac:dyDescent="0.25">
      <c r="B242" s="50"/>
      <c r="F242" s="5"/>
      <c r="G242" s="5"/>
    </row>
    <row r="243" spans="2:7" x14ac:dyDescent="0.25">
      <c r="B243" s="50"/>
      <c r="F243" s="5"/>
      <c r="G243" s="5"/>
    </row>
    <row r="244" spans="2:7" x14ac:dyDescent="0.25">
      <c r="B244" s="50"/>
      <c r="F244" s="2"/>
      <c r="G244" s="2"/>
    </row>
    <row r="245" spans="2:7" x14ac:dyDescent="0.25">
      <c r="B245" s="50"/>
      <c r="F245" s="5"/>
      <c r="G245" s="5"/>
    </row>
    <row r="246" spans="2:7" x14ac:dyDescent="0.25">
      <c r="B246" s="50"/>
      <c r="F246" s="5"/>
      <c r="G246" s="5"/>
    </row>
    <row r="247" spans="2:7" x14ac:dyDescent="0.25">
      <c r="B247" s="50"/>
      <c r="F247" s="5"/>
      <c r="G247" s="5"/>
    </row>
    <row r="248" spans="2:7" x14ac:dyDescent="0.25">
      <c r="B248" s="50"/>
      <c r="F248" s="5"/>
      <c r="G248" s="5"/>
    </row>
    <row r="249" spans="2:7" x14ac:dyDescent="0.25">
      <c r="B249" s="50"/>
      <c r="F249" s="5"/>
      <c r="G249" s="5"/>
    </row>
    <row r="250" spans="2:7" x14ac:dyDescent="0.25">
      <c r="B250" s="50"/>
      <c r="F250" s="5"/>
      <c r="G250" s="5"/>
    </row>
    <row r="251" spans="2:7" x14ac:dyDescent="0.25">
      <c r="B251" s="50"/>
      <c r="F251" s="5"/>
      <c r="G251" s="5"/>
    </row>
    <row r="252" spans="2:7" x14ac:dyDescent="0.25">
      <c r="B252" s="50"/>
      <c r="F252" s="5"/>
      <c r="G252" s="5"/>
    </row>
    <row r="253" spans="2:7" x14ac:dyDescent="0.25">
      <c r="B253" s="50"/>
      <c r="F253" s="5"/>
      <c r="G253" s="5"/>
    </row>
    <row r="254" spans="2:7" x14ac:dyDescent="0.25">
      <c r="B254" s="50"/>
      <c r="F254" s="5"/>
      <c r="G254" s="5"/>
    </row>
    <row r="255" spans="2:7" x14ac:dyDescent="0.25">
      <c r="B255" s="50"/>
      <c r="F255" s="5"/>
      <c r="G255" s="5"/>
    </row>
    <row r="256" spans="2:7" x14ac:dyDescent="0.25">
      <c r="B256" s="50"/>
      <c r="F256" s="5"/>
      <c r="G256" s="5"/>
    </row>
    <row r="257" spans="2:7" x14ac:dyDescent="0.25">
      <c r="B257" s="50"/>
      <c r="F257" s="5"/>
      <c r="G257" s="5"/>
    </row>
    <row r="258" spans="2:7" x14ac:dyDescent="0.25">
      <c r="B258" s="50"/>
      <c r="F258" s="5"/>
      <c r="G258" s="5"/>
    </row>
    <row r="259" spans="2:7" x14ac:dyDescent="0.25">
      <c r="B259" s="50"/>
      <c r="F259" s="5"/>
      <c r="G259" s="5"/>
    </row>
    <row r="260" spans="2:7" x14ac:dyDescent="0.25">
      <c r="B260" s="50"/>
      <c r="F260" s="5"/>
      <c r="G260" s="5"/>
    </row>
    <row r="261" spans="2:7" x14ac:dyDescent="0.25">
      <c r="B261" s="50"/>
      <c r="F261" s="5"/>
      <c r="G261" s="5"/>
    </row>
    <row r="262" spans="2:7" x14ac:dyDescent="0.25">
      <c r="B262" s="50"/>
      <c r="F262" s="5"/>
      <c r="G262" s="5"/>
    </row>
    <row r="263" spans="2:7" x14ac:dyDescent="0.25">
      <c r="B263" s="50"/>
      <c r="F263" s="5"/>
      <c r="G263" s="5"/>
    </row>
    <row r="264" spans="2:7" x14ac:dyDescent="0.25">
      <c r="B264" s="50"/>
      <c r="F264" s="5"/>
      <c r="G264" s="5"/>
    </row>
    <row r="265" spans="2:7" x14ac:dyDescent="0.25">
      <c r="B265" s="50"/>
      <c r="F265" s="5"/>
      <c r="G265" s="5"/>
    </row>
    <row r="266" spans="2:7" x14ac:dyDescent="0.25">
      <c r="B266" s="50"/>
      <c r="F266" s="5"/>
      <c r="G266" s="5"/>
    </row>
    <row r="267" spans="2:7" x14ac:dyDescent="0.25">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5" x14ac:dyDescent="0.25"/>
  <cols>
    <col min="2" max="2" width="9.7265625" bestFit="1" customWidth="1"/>
    <col min="17" max="17" width="9.1796875" style="67" customWidth="1"/>
    <col min="18" max="23" width="9.1796875" style="15" customWidth="1"/>
  </cols>
  <sheetData>
    <row r="1" spans="1:39" ht="13" x14ac:dyDescent="0.3">
      <c r="A1" s="8" t="s">
        <v>170</v>
      </c>
      <c r="B1" s="50"/>
      <c r="F1" s="2"/>
      <c r="G1" s="2"/>
      <c r="Q1" s="62"/>
      <c r="AE1" s="25"/>
      <c r="AM1" s="25"/>
    </row>
    <row r="2" spans="1:39" x14ac:dyDescent="0.25">
      <c r="B2" s="50"/>
      <c r="F2" s="2"/>
      <c r="G2" s="2"/>
      <c r="Q2" s="62"/>
      <c r="AE2" s="25"/>
      <c r="AM2" s="25"/>
    </row>
    <row r="3" spans="1:39"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5">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5">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5">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5">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5">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5">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5">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5">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5">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5">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5">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5">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5">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5">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5">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5">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5">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5">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5">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5">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5">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5">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5">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5">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5">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5">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5">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5">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5">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5">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5">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5">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5">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5">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5">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5">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5">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5">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5">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5">
      <c r="A45" s="10"/>
      <c r="C45" s="74"/>
      <c r="Q45" s="76"/>
      <c r="AF45" s="74"/>
      <c r="AM45" s="14"/>
    </row>
    <row r="46" spans="1:39" x14ac:dyDescent="0.25">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5">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5">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ht="13" x14ac:dyDescent="0.3">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5">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5">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5">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5">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5">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5">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5">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5">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5">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5">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5">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5">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5">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5">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5">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5">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5">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5">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5">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5">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5">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5">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5">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5">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5">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5">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5">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5">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5">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5">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5">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5">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5">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5">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5">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5">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5">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5">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5">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5">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5">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5">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5">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5">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5">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5">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5">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5">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5">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5">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5">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5">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5">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5">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5">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5">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5">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5">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5">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5">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5">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5">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5">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5">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5">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5">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5">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5">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5">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5">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5">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5">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5">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5" x14ac:dyDescent="0.25"/>
  <cols>
    <col min="2" max="2" width="10" customWidth="1"/>
    <col min="39" max="39" width="15.453125" customWidth="1"/>
  </cols>
  <sheetData>
    <row r="1" spans="1:39" ht="13" x14ac:dyDescent="0.3">
      <c r="A1" s="8" t="s">
        <v>234</v>
      </c>
      <c r="B1" s="50"/>
      <c r="F1" s="2"/>
      <c r="G1" s="2"/>
      <c r="Q1" s="62"/>
      <c r="R1" s="15"/>
      <c r="S1" s="15"/>
      <c r="T1" s="15"/>
      <c r="U1" s="15"/>
      <c r="V1" s="15"/>
      <c r="W1" s="15"/>
      <c r="AE1" s="25"/>
      <c r="AM1" s="25"/>
    </row>
    <row r="2" spans="1:39" x14ac:dyDescent="0.25">
      <c r="B2" s="50"/>
      <c r="F2" s="2"/>
      <c r="G2" s="2"/>
      <c r="Q2" s="62"/>
      <c r="R2" s="15"/>
      <c r="S2" s="15"/>
      <c r="T2" s="15"/>
      <c r="U2" s="15"/>
      <c r="V2" s="15"/>
      <c r="W2" s="15"/>
      <c r="AE2" s="25"/>
      <c r="AM2" s="25"/>
    </row>
    <row r="3" spans="1:39"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5">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5">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5">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5">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5">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5">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5">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5">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5">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5">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5">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5">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5">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5">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5">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5">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5">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5">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5">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5">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5">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5">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5">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5">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5">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5">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5">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5">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5">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5">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5">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5">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5">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5">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5">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5">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5">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5">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5">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5">
      <c r="A44" s="10"/>
      <c r="C44" s="74"/>
      <c r="Q44" s="76"/>
      <c r="R44" s="15"/>
      <c r="S44" s="15"/>
      <c r="T44" s="15"/>
      <c r="U44" s="15"/>
      <c r="V44" s="15"/>
      <c r="W44" s="15"/>
      <c r="AE44" s="14"/>
      <c r="AF44" s="25"/>
      <c r="AM44" s="14"/>
    </row>
    <row r="45" spans="1:40" x14ac:dyDescent="0.25">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5">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5">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5">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5">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5">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5">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5">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5">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5">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5">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5">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5">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5">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5">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5">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5">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5">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5">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5">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5">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5">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5">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5">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5">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5">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5">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5">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5">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5">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5">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5">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5">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5">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5">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5">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5">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5">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5">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5">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5">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5">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5">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5">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5">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5">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5">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5">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5">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5">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5">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5">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5">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5">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5">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5">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5">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5">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5">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5">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5">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5">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5">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5">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5">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5">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5">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5">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5">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5">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5">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5">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5">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5">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5">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5">
      <c r="S120" s="2"/>
      <c r="T120" s="2"/>
      <c r="U120" s="2"/>
      <c r="V120" s="2"/>
      <c r="W120" s="2"/>
      <c r="X120" s="2"/>
      <c r="Y120" s="2"/>
      <c r="Z120" s="2"/>
      <c r="AA120" s="2"/>
      <c r="AB120" s="2"/>
      <c r="AC120" s="2"/>
      <c r="AD120" s="2"/>
    </row>
    <row r="121" spans="1:39" x14ac:dyDescent="0.25">
      <c r="S121" s="2"/>
      <c r="T121" s="2"/>
      <c r="U121" s="2"/>
      <c r="V121" s="2"/>
      <c r="W121" s="2"/>
      <c r="X121" s="2"/>
      <c r="Y121" s="2"/>
      <c r="Z121" s="2"/>
      <c r="AA121" s="2"/>
      <c r="AB121" s="2"/>
      <c r="AC121" s="2"/>
      <c r="AD121" s="2"/>
    </row>
    <row r="122" spans="1:39" x14ac:dyDescent="0.25">
      <c r="S122" s="2"/>
      <c r="T122" s="2"/>
      <c r="U122" s="2"/>
      <c r="V122" s="2"/>
      <c r="W122" s="2"/>
      <c r="X122" s="2"/>
      <c r="Y122" s="2"/>
      <c r="Z122" s="2"/>
      <c r="AA122" s="2"/>
      <c r="AB122" s="2"/>
      <c r="AC122" s="2"/>
      <c r="AD122" s="2"/>
    </row>
    <row r="123" spans="1:39" x14ac:dyDescent="0.25">
      <c r="S123" s="2"/>
      <c r="T123" s="2"/>
      <c r="U123" s="2"/>
      <c r="V123" s="2"/>
      <c r="W123" s="2"/>
      <c r="X123" s="2"/>
      <c r="Y123" s="2"/>
      <c r="Z123" s="2"/>
      <c r="AA123" s="2"/>
      <c r="AB123" s="2"/>
      <c r="AC123" s="2"/>
      <c r="AD123" s="2"/>
    </row>
    <row r="124" spans="1:39" x14ac:dyDescent="0.25">
      <c r="S124" s="2"/>
      <c r="T124" s="2"/>
      <c r="U124" s="2"/>
      <c r="V124" s="2"/>
      <c r="W124" s="2"/>
      <c r="X124" s="2"/>
      <c r="Y124" s="2"/>
      <c r="Z124" s="2"/>
      <c r="AA124" s="2"/>
      <c r="AB124" s="2"/>
      <c r="AC124" s="2"/>
      <c r="AD124" s="2"/>
    </row>
    <row r="125" spans="1:39" x14ac:dyDescent="0.25">
      <c r="S125" s="2"/>
      <c r="T125" s="2"/>
      <c r="U125" s="2"/>
      <c r="V125" s="2"/>
      <c r="W125" s="2"/>
      <c r="X125" s="2"/>
      <c r="Y125" s="2"/>
      <c r="Z125" s="2"/>
      <c r="AA125" s="2"/>
      <c r="AB125" s="2"/>
      <c r="AC125" s="2"/>
      <c r="AD125" s="2"/>
    </row>
    <row r="126" spans="1:39" x14ac:dyDescent="0.25">
      <c r="S126" s="2"/>
      <c r="T126" s="2"/>
      <c r="U126" s="2"/>
      <c r="V126" s="2"/>
      <c r="W126" s="2"/>
      <c r="X126" s="2"/>
      <c r="Y126" s="2"/>
      <c r="Z126" s="2"/>
      <c r="AA126" s="2"/>
      <c r="AB126" s="2"/>
      <c r="AC126" s="2"/>
      <c r="AD126" s="2"/>
    </row>
    <row r="127" spans="1:39" x14ac:dyDescent="0.25">
      <c r="S127" s="2"/>
      <c r="T127" s="2"/>
      <c r="U127" s="2"/>
      <c r="V127" s="2"/>
      <c r="W127" s="2"/>
      <c r="X127" s="2"/>
      <c r="Y127" s="2"/>
      <c r="Z127" s="2"/>
      <c r="AA127" s="2"/>
      <c r="AB127" s="2"/>
      <c r="AC127" s="2"/>
      <c r="AD127" s="2"/>
    </row>
    <row r="128" spans="1:39" x14ac:dyDescent="0.25">
      <c r="S128" s="2"/>
      <c r="T128" s="2"/>
      <c r="U128" s="2"/>
      <c r="V128" s="2"/>
      <c r="W128" s="2"/>
      <c r="X128" s="2"/>
      <c r="Y128" s="2"/>
      <c r="Z128" s="2"/>
      <c r="AA128" s="2"/>
      <c r="AB128" s="2"/>
      <c r="AC128" s="2"/>
      <c r="AD128" s="2"/>
    </row>
    <row r="129" spans="19:30" x14ac:dyDescent="0.25">
      <c r="S129" s="2"/>
      <c r="T129" s="2"/>
      <c r="U129" s="2"/>
      <c r="V129" s="2"/>
      <c r="W129" s="2"/>
      <c r="X129" s="2"/>
      <c r="Y129" s="2"/>
      <c r="Z129" s="2"/>
      <c r="AA129" s="2"/>
      <c r="AB129" s="2"/>
      <c r="AC129" s="2"/>
      <c r="AD129" s="2"/>
    </row>
    <row r="131" spans="19:30" x14ac:dyDescent="0.25">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5" x14ac:dyDescent="0.25"/>
  <cols>
    <col min="2" max="2" width="9.7265625" bestFit="1" customWidth="1"/>
  </cols>
  <sheetData>
    <row r="1" spans="1:39" ht="13" x14ac:dyDescent="0.3">
      <c r="A1" s="8" t="s">
        <v>299</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5">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5">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5">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5">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5">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5">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5">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5">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5">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5">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5">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5">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5">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5">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5">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5">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5">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5">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5">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5">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5">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5">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5">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5">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5">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5">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5">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5">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5">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5">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5">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5">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5">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5">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5">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5">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5">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5">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5">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5">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5">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5">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5">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5">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5">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5">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5">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5">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5">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5">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5">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5">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5">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5">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5">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5">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5">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5">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5">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5">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5">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5">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5">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5">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5">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5">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5">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5">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5">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5">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5">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5">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5">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5">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5">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5">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5">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5">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5">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5">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5">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5">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5">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5">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5">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5">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5">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5">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5">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5">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5">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5">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5">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5">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5">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5">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5">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5">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5">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5" x14ac:dyDescent="0.25"/>
  <cols>
    <col min="2" max="2" width="9.7265625" bestFit="1" customWidth="1"/>
  </cols>
  <sheetData>
    <row r="1" spans="1:40" ht="13" x14ac:dyDescent="0.3">
      <c r="A1" s="8" t="s">
        <v>356</v>
      </c>
      <c r="B1" s="50"/>
      <c r="F1" s="2"/>
      <c r="G1" s="2"/>
      <c r="Q1" s="62"/>
      <c r="R1" s="15"/>
      <c r="S1" s="15"/>
      <c r="T1" s="15"/>
      <c r="U1" s="15"/>
      <c r="V1" s="15"/>
      <c r="W1" s="15"/>
      <c r="AE1" s="25"/>
      <c r="AM1" s="14"/>
    </row>
    <row r="2" spans="1:40" x14ac:dyDescent="0.25">
      <c r="B2" s="50"/>
      <c r="F2" s="2"/>
      <c r="G2" s="2"/>
      <c r="Q2" s="62"/>
      <c r="R2" s="15"/>
      <c r="S2" s="15"/>
      <c r="T2" s="15"/>
      <c r="U2" s="15"/>
      <c r="V2" s="15"/>
      <c r="W2" s="15"/>
      <c r="AE2" s="25"/>
      <c r="AM2" s="14"/>
    </row>
    <row r="3" spans="1:40"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5">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5">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5">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5">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5">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5">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5">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5">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5">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5">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5">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5">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5">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5">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5">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5">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5">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5">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5">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5">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5">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5">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5">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5">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5">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5">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5">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5">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5">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5">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5">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5">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5">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5">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5">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5">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5">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5">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5">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5">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5">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5">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5">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5">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5">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5">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5">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5">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5">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5">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5">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5">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5">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5">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5">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5">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5">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5">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5">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5">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5">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5">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5">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5">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5">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5">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5">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5">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5">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5">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5">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5">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5">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5">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5">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5">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5">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5">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5">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5">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5">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5">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5">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5">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5">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5">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5">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5">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5">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5">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5">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5">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5">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5">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5">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5">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5">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5">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5">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5">
      <c r="B110" s="86"/>
      <c r="P110" s="86"/>
      <c r="AM110" s="14"/>
    </row>
    <row r="111" spans="1:39" ht="13" x14ac:dyDescent="0.3">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5">
      <c r="A112" s="25"/>
      <c r="B112" s="25"/>
      <c r="C112" s="25"/>
      <c r="D112" s="25"/>
      <c r="E112" s="25"/>
      <c r="F112" s="25"/>
      <c r="G112" s="25"/>
      <c r="H112" s="25"/>
      <c r="I112" s="25"/>
      <c r="J112" s="25"/>
      <c r="K112" s="25"/>
      <c r="L112" s="25"/>
      <c r="M112" s="25"/>
      <c r="N112" s="25"/>
      <c r="O112" s="25"/>
      <c r="P112" s="25"/>
      <c r="AM112" s="86"/>
    </row>
    <row r="113" spans="1:39" x14ac:dyDescent="0.25">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5">
      <c r="B114" s="14"/>
    </row>
    <row r="115" spans="1:39" x14ac:dyDescent="0.25">
      <c r="B115" s="14"/>
    </row>
    <row r="116" spans="1:39" x14ac:dyDescent="0.25">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5" x14ac:dyDescent="0.25"/>
  <cols>
    <col min="2" max="2" width="10.54296875" customWidth="1"/>
  </cols>
  <sheetData>
    <row r="1" spans="1:39" ht="13" x14ac:dyDescent="0.3">
      <c r="A1" s="8" t="s">
        <v>418</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5">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5">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5">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5">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5">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5">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5">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5">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5">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5">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5">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5">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5">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5">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5">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5">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5">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5">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5">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5">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5">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5">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5">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5">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5">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5">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5">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5">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5">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5">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5">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5">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5">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5">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5">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5">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5">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5">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5">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5">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5">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5">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5">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5">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5">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5">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5">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5">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5">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5">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5">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5">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5">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5">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5">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5">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5">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5">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5">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5">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5">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5">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5">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5">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5">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5">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5">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5">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5">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5">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5">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5">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5">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5">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5">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5">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5">
      <c r="B82" s="21"/>
      <c r="J82" s="24"/>
      <c r="K82" s="24"/>
      <c r="L82" s="24"/>
      <c r="M82" s="24"/>
      <c r="N82" s="24"/>
      <c r="O82" s="24"/>
      <c r="P82" s="19"/>
    </row>
    <row r="83" spans="1:39" x14ac:dyDescent="0.25">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5">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5">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5">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5">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5">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5">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5">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5">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5">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5">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5">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5">
      <c r="B95" s="86"/>
      <c r="P95" s="86"/>
      <c r="Q95" s="65"/>
      <c r="AE95" s="86"/>
      <c r="AM95" s="14"/>
    </row>
    <row r="96" spans="1:39" ht="13" x14ac:dyDescent="0.3">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5" x14ac:dyDescent="0.25"/>
  <cols>
    <col min="2" max="2" width="9.7265625" bestFit="1" customWidth="1"/>
  </cols>
  <sheetData>
    <row r="1" spans="1:39" ht="13" x14ac:dyDescent="0.3">
      <c r="A1" s="8" t="s">
        <v>478</v>
      </c>
      <c r="B1" s="50"/>
      <c r="F1" s="2"/>
      <c r="G1" s="2"/>
      <c r="Q1" s="62"/>
      <c r="R1" s="15"/>
      <c r="S1" s="15"/>
      <c r="T1" s="15"/>
      <c r="U1" s="15"/>
      <c r="V1" s="15"/>
      <c r="W1" s="15"/>
      <c r="AE1" s="25"/>
      <c r="AM1" s="14"/>
    </row>
    <row r="2" spans="1:39" x14ac:dyDescent="0.25">
      <c r="B2" s="50"/>
      <c r="F2" s="2"/>
      <c r="G2" s="2"/>
      <c r="Q2" s="62"/>
      <c r="R2" s="15"/>
      <c r="S2" s="15"/>
      <c r="T2" s="15"/>
      <c r="U2" s="15"/>
      <c r="V2" s="15"/>
      <c r="W2" s="15"/>
      <c r="AE2" s="25"/>
      <c r="AM2" s="14"/>
    </row>
    <row r="3" spans="1:39" x14ac:dyDescent="0.25">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5">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5">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5">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5">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5">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5">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5">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5">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5">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5">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5">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5">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5">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5">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5">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5">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5">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5">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5">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5">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5">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5">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5">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5">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5">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5">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5">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5">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5">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5">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5">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5">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5">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5">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5">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5">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5">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5">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5">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5">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5">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5">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5">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5">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5">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5">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5">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5">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5">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5">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5">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5">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5">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5">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5">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5">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5">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5">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5">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5">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5">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5">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5">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5">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5">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5">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5">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5">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5">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5">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5">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5">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5">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5">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5">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5">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5">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5">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5">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5">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5">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5">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5">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5">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5">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5">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5">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5">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5">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5">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5">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5">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5">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5">
      <c r="B97" s="21"/>
      <c r="I97" s="24"/>
      <c r="J97" s="24"/>
      <c r="K97" s="24"/>
      <c r="L97" s="24"/>
      <c r="M97" s="24"/>
      <c r="N97" s="24"/>
      <c r="O97" s="24"/>
      <c r="P97" s="24"/>
      <c r="Q97" s="65"/>
      <c r="AE97" s="14"/>
      <c r="AM97" s="14"/>
    </row>
    <row r="98" spans="1:39" x14ac:dyDescent="0.25">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5">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5">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5">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5">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5">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5">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5">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5">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5">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5">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5">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5">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ht="13" x14ac:dyDescent="0.3">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5">
      <c r="A112" s="25"/>
      <c r="B112" s="25"/>
      <c r="C112" s="25"/>
      <c r="D112" s="25"/>
      <c r="E112" s="25"/>
      <c r="F112" s="25"/>
      <c r="G112" s="25"/>
      <c r="H112" s="25"/>
      <c r="I112" s="25"/>
      <c r="J112" s="25"/>
      <c r="K112" s="25"/>
      <c r="L112" s="25"/>
      <c r="M112" s="25"/>
      <c r="N112" s="25"/>
      <c r="O112" s="25"/>
      <c r="P112" s="25"/>
      <c r="AM112" s="86"/>
    </row>
    <row r="113" spans="1:39" x14ac:dyDescent="0.25">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lpstr>2024</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Stoeckig-Dixon, Tiffany M CIV (USA)</cp:lastModifiedBy>
  <cp:lastPrinted>2014-04-14T19:49:27Z</cp:lastPrinted>
  <dcterms:created xsi:type="dcterms:W3CDTF">2010-02-03T15:29:06Z</dcterms:created>
  <dcterms:modified xsi:type="dcterms:W3CDTF">2024-06-11T18:11:57Z</dcterms:modified>
</cp:coreProperties>
</file>